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VG" sheetId="1" r:id="rId1"/>
    <sheet name="OPB" sheetId="4" r:id="rId2"/>
    <sheet name="OPS" sheetId="5" r:id="rId3"/>
  </sheets>
  <calcPr calcId="145621"/>
</workbook>
</file>

<file path=xl/calcChain.xml><?xml version="1.0" encoding="utf-8"?>
<calcChain xmlns="http://schemas.openxmlformats.org/spreadsheetml/2006/main">
  <c r="A6" i="5" l="1"/>
  <c r="A7" i="5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5" i="5"/>
  <c r="R31" i="5"/>
  <c r="Q31" i="5"/>
  <c r="S31" i="5" s="1"/>
  <c r="T31" i="5" s="1"/>
  <c r="P31" i="5"/>
  <c r="O31" i="5"/>
  <c r="R37" i="5"/>
  <c r="Q37" i="5"/>
  <c r="S37" i="5" s="1"/>
  <c r="P37" i="5"/>
  <c r="O37" i="5"/>
  <c r="R33" i="5"/>
  <c r="Q33" i="5"/>
  <c r="S33" i="5" s="1"/>
  <c r="T33" i="5" s="1"/>
  <c r="P33" i="5"/>
  <c r="O33" i="5"/>
  <c r="R30" i="5"/>
  <c r="Q30" i="5"/>
  <c r="S30" i="5" s="1"/>
  <c r="T30" i="5" s="1"/>
  <c r="P30" i="5"/>
  <c r="O30" i="5"/>
  <c r="R36" i="5"/>
  <c r="Q36" i="5"/>
  <c r="S36" i="5" s="1"/>
  <c r="P36" i="5"/>
  <c r="O36" i="5"/>
  <c r="R38" i="5"/>
  <c r="Q38" i="5"/>
  <c r="S38" i="5" s="1"/>
  <c r="T38" i="5" s="1"/>
  <c r="P38" i="5"/>
  <c r="O38" i="5"/>
  <c r="R39" i="5"/>
  <c r="Q39" i="5"/>
  <c r="S39" i="5" s="1"/>
  <c r="T39" i="5" s="1"/>
  <c r="P39" i="5"/>
  <c r="O39" i="5"/>
  <c r="R29" i="5"/>
  <c r="Q29" i="5"/>
  <c r="S29" i="5" s="1"/>
  <c r="P29" i="5"/>
  <c r="O29" i="5"/>
  <c r="R34" i="5"/>
  <c r="Q34" i="5"/>
  <c r="S34" i="5" s="1"/>
  <c r="T34" i="5" s="1"/>
  <c r="P34" i="5"/>
  <c r="O34" i="5"/>
  <c r="R32" i="5"/>
  <c r="Q32" i="5"/>
  <c r="S32" i="5" s="1"/>
  <c r="T32" i="5" s="1"/>
  <c r="P32" i="5"/>
  <c r="O32" i="5"/>
  <c r="R35" i="5"/>
  <c r="Q35" i="5"/>
  <c r="S35" i="5" s="1"/>
  <c r="P35" i="5"/>
  <c r="O35" i="5"/>
  <c r="R16" i="5"/>
  <c r="Q16" i="5"/>
  <c r="S16" i="5" s="1"/>
  <c r="T16" i="5" s="1"/>
  <c r="P16" i="5"/>
  <c r="O16" i="5"/>
  <c r="R15" i="5"/>
  <c r="Q15" i="5"/>
  <c r="S15" i="5" s="1"/>
  <c r="T15" i="5" s="1"/>
  <c r="P15" i="5"/>
  <c r="O15" i="5"/>
  <c r="R17" i="5"/>
  <c r="Q17" i="5"/>
  <c r="S17" i="5" s="1"/>
  <c r="P17" i="5"/>
  <c r="O17" i="5"/>
  <c r="R28" i="5"/>
  <c r="Q28" i="5"/>
  <c r="S28" i="5" s="1"/>
  <c r="T28" i="5" s="1"/>
  <c r="P28" i="5"/>
  <c r="O28" i="5"/>
  <c r="R24" i="5"/>
  <c r="Q24" i="5"/>
  <c r="S24" i="5" s="1"/>
  <c r="T24" i="5" s="1"/>
  <c r="P24" i="5"/>
  <c r="O24" i="5"/>
  <c r="R27" i="5"/>
  <c r="Q27" i="5"/>
  <c r="S27" i="5" s="1"/>
  <c r="P27" i="5"/>
  <c r="O27" i="5"/>
  <c r="R20" i="5"/>
  <c r="Q20" i="5"/>
  <c r="S20" i="5" s="1"/>
  <c r="T20" i="5" s="1"/>
  <c r="P20" i="5"/>
  <c r="O20" i="5"/>
  <c r="R12" i="5"/>
  <c r="Q12" i="5"/>
  <c r="S12" i="5" s="1"/>
  <c r="T12" i="5" s="1"/>
  <c r="P12" i="5"/>
  <c r="O12" i="5"/>
  <c r="R11" i="5"/>
  <c r="Q11" i="5"/>
  <c r="S11" i="5" s="1"/>
  <c r="P11" i="5"/>
  <c r="O11" i="5"/>
  <c r="R19" i="5"/>
  <c r="Q19" i="5"/>
  <c r="S19" i="5" s="1"/>
  <c r="T19" i="5" s="1"/>
  <c r="P19" i="5"/>
  <c r="O19" i="5"/>
  <c r="R22" i="5"/>
  <c r="Q22" i="5"/>
  <c r="S22" i="5" s="1"/>
  <c r="T22" i="5" s="1"/>
  <c r="P22" i="5"/>
  <c r="O22" i="5"/>
  <c r="R10" i="5"/>
  <c r="Q10" i="5"/>
  <c r="S10" i="5" s="1"/>
  <c r="P10" i="5"/>
  <c r="O10" i="5"/>
  <c r="R26" i="5"/>
  <c r="Q26" i="5"/>
  <c r="S26" i="5" s="1"/>
  <c r="T26" i="5" s="1"/>
  <c r="P26" i="5"/>
  <c r="O26" i="5"/>
  <c r="R9" i="5"/>
  <c r="Q9" i="5"/>
  <c r="S9" i="5" s="1"/>
  <c r="T9" i="5" s="1"/>
  <c r="P9" i="5"/>
  <c r="O9" i="5"/>
  <c r="R13" i="5"/>
  <c r="Q13" i="5"/>
  <c r="S13" i="5" s="1"/>
  <c r="P13" i="5"/>
  <c r="O13" i="5"/>
  <c r="R14" i="5"/>
  <c r="Q14" i="5"/>
  <c r="S14" i="5" s="1"/>
  <c r="T14" i="5" s="1"/>
  <c r="P14" i="5"/>
  <c r="O14" i="5"/>
  <c r="R21" i="5"/>
  <c r="Q21" i="5"/>
  <c r="S21" i="5" s="1"/>
  <c r="T21" i="5" s="1"/>
  <c r="P21" i="5"/>
  <c r="O21" i="5"/>
  <c r="R23" i="5"/>
  <c r="Q23" i="5"/>
  <c r="S23" i="5" s="1"/>
  <c r="P23" i="5"/>
  <c r="O23" i="5"/>
  <c r="R8" i="5"/>
  <c r="Q8" i="5"/>
  <c r="S8" i="5" s="1"/>
  <c r="T8" i="5" s="1"/>
  <c r="P8" i="5"/>
  <c r="O8" i="5"/>
  <c r="R18" i="5"/>
  <c r="Q18" i="5"/>
  <c r="S18" i="5" s="1"/>
  <c r="T18" i="5" s="1"/>
  <c r="P18" i="5"/>
  <c r="O18" i="5"/>
  <c r="R25" i="5"/>
  <c r="Q25" i="5"/>
  <c r="S25" i="5" s="1"/>
  <c r="P25" i="5"/>
  <c r="O25" i="5"/>
  <c r="R7" i="5"/>
  <c r="Q7" i="5"/>
  <c r="S7" i="5" s="1"/>
  <c r="T7" i="5" s="1"/>
  <c r="P7" i="5"/>
  <c r="O7" i="5"/>
  <c r="R4" i="5"/>
  <c r="Q4" i="5"/>
  <c r="S4" i="5" s="1"/>
  <c r="T4" i="5" s="1"/>
  <c r="P4" i="5"/>
  <c r="O4" i="5"/>
  <c r="R6" i="5"/>
  <c r="Q6" i="5"/>
  <c r="S6" i="5" s="1"/>
  <c r="P6" i="5"/>
  <c r="O6" i="5"/>
  <c r="R5" i="5"/>
  <c r="Q5" i="5"/>
  <c r="S5" i="5" s="1"/>
  <c r="T5" i="5" s="1"/>
  <c r="P5" i="5"/>
  <c r="O5" i="5"/>
  <c r="D2" i="5"/>
  <c r="R38" i="4"/>
  <c r="Q38" i="4"/>
  <c r="S38" i="4" s="1"/>
  <c r="P38" i="4"/>
  <c r="O38" i="4"/>
  <c r="R36" i="4"/>
  <c r="Q36" i="4"/>
  <c r="S36" i="4" s="1"/>
  <c r="P36" i="4"/>
  <c r="O36" i="4"/>
  <c r="R34" i="4"/>
  <c r="Q34" i="4"/>
  <c r="S34" i="4" s="1"/>
  <c r="T34" i="4" s="1"/>
  <c r="P34" i="4"/>
  <c r="O34" i="4"/>
  <c r="R28" i="4"/>
  <c r="Q28" i="4"/>
  <c r="S28" i="4" s="1"/>
  <c r="P28" i="4"/>
  <c r="O28" i="4"/>
  <c r="R32" i="4"/>
  <c r="Q32" i="4"/>
  <c r="S32" i="4" s="1"/>
  <c r="P32" i="4"/>
  <c r="O32" i="4"/>
  <c r="R37" i="4"/>
  <c r="Q37" i="4"/>
  <c r="S37" i="4" s="1"/>
  <c r="T37" i="4" s="1"/>
  <c r="P37" i="4"/>
  <c r="O37" i="4"/>
  <c r="R35" i="4"/>
  <c r="Q35" i="4"/>
  <c r="S35" i="4" s="1"/>
  <c r="P35" i="4"/>
  <c r="O35" i="4"/>
  <c r="R25" i="4"/>
  <c r="Q25" i="4"/>
  <c r="S25" i="4" s="1"/>
  <c r="P25" i="4"/>
  <c r="O25" i="4"/>
  <c r="R31" i="4"/>
  <c r="Q31" i="4"/>
  <c r="S31" i="4" s="1"/>
  <c r="T31" i="4" s="1"/>
  <c r="P31" i="4"/>
  <c r="O31" i="4"/>
  <c r="R39" i="4"/>
  <c r="Q39" i="4"/>
  <c r="S39" i="4" s="1"/>
  <c r="P39" i="4"/>
  <c r="O39" i="4"/>
  <c r="R33" i="4"/>
  <c r="Q33" i="4"/>
  <c r="S33" i="4" s="1"/>
  <c r="P33" i="4"/>
  <c r="O33" i="4"/>
  <c r="R15" i="4"/>
  <c r="Q15" i="4"/>
  <c r="S15" i="4" s="1"/>
  <c r="T15" i="4" s="1"/>
  <c r="P15" i="4"/>
  <c r="O15" i="4"/>
  <c r="R26" i="4"/>
  <c r="Q26" i="4"/>
  <c r="S26" i="4" s="1"/>
  <c r="P26" i="4"/>
  <c r="O26" i="4"/>
  <c r="R10" i="4"/>
  <c r="Q10" i="4"/>
  <c r="S10" i="4" s="1"/>
  <c r="P10" i="4"/>
  <c r="O10" i="4"/>
  <c r="R21" i="4"/>
  <c r="Q21" i="4"/>
  <c r="S21" i="4" s="1"/>
  <c r="T21" i="4" s="1"/>
  <c r="P21" i="4"/>
  <c r="O21" i="4"/>
  <c r="R29" i="4"/>
  <c r="Q29" i="4"/>
  <c r="S29" i="4" s="1"/>
  <c r="P29" i="4"/>
  <c r="O29" i="4"/>
  <c r="R14" i="4"/>
  <c r="Q14" i="4"/>
  <c r="S14" i="4" s="1"/>
  <c r="P14" i="4"/>
  <c r="O14" i="4"/>
  <c r="R30" i="4"/>
  <c r="Q30" i="4"/>
  <c r="S30" i="4" s="1"/>
  <c r="T30" i="4" s="1"/>
  <c r="P30" i="4"/>
  <c r="O30" i="4"/>
  <c r="R12" i="4"/>
  <c r="Q12" i="4"/>
  <c r="P12" i="4"/>
  <c r="O12" i="4"/>
  <c r="R13" i="4"/>
  <c r="Q13" i="4"/>
  <c r="S13" i="4" s="1"/>
  <c r="P13" i="4"/>
  <c r="O13" i="4"/>
  <c r="R19" i="4"/>
  <c r="Q19" i="4"/>
  <c r="S19" i="4" s="1"/>
  <c r="T19" i="4" s="1"/>
  <c r="P19" i="4"/>
  <c r="O19" i="4"/>
  <c r="R27" i="4"/>
  <c r="Q27" i="4"/>
  <c r="S27" i="4" s="1"/>
  <c r="P27" i="4"/>
  <c r="O27" i="4"/>
  <c r="R6" i="4"/>
  <c r="Q6" i="4"/>
  <c r="S6" i="4" s="1"/>
  <c r="P6" i="4"/>
  <c r="O6" i="4"/>
  <c r="R17" i="4"/>
  <c r="Q17" i="4"/>
  <c r="S17" i="4" s="1"/>
  <c r="T17" i="4" s="1"/>
  <c r="P17" i="4"/>
  <c r="O17" i="4"/>
  <c r="R23" i="4"/>
  <c r="Q23" i="4"/>
  <c r="S23" i="4" s="1"/>
  <c r="P23" i="4"/>
  <c r="O23" i="4"/>
  <c r="R16" i="4"/>
  <c r="Q16" i="4"/>
  <c r="S16" i="4" s="1"/>
  <c r="P16" i="4"/>
  <c r="O16" i="4"/>
  <c r="R22" i="4"/>
  <c r="Q22" i="4"/>
  <c r="S22" i="4" s="1"/>
  <c r="T22" i="4" s="1"/>
  <c r="P22" i="4"/>
  <c r="O22" i="4"/>
  <c r="R20" i="4"/>
  <c r="Q20" i="4"/>
  <c r="S20" i="4" s="1"/>
  <c r="P20" i="4"/>
  <c r="O20" i="4"/>
  <c r="R24" i="4"/>
  <c r="Q24" i="4"/>
  <c r="S24" i="4" s="1"/>
  <c r="P24" i="4"/>
  <c r="O24" i="4"/>
  <c r="R9" i="4"/>
  <c r="Q9" i="4"/>
  <c r="S9" i="4" s="1"/>
  <c r="T9" i="4" s="1"/>
  <c r="P9" i="4"/>
  <c r="O9" i="4"/>
  <c r="R18" i="4"/>
  <c r="Q18" i="4"/>
  <c r="S18" i="4" s="1"/>
  <c r="P18" i="4"/>
  <c r="O18" i="4"/>
  <c r="R11" i="4"/>
  <c r="Q11" i="4"/>
  <c r="S11" i="4" s="1"/>
  <c r="P11" i="4"/>
  <c r="O11" i="4"/>
  <c r="R7" i="4"/>
  <c r="Q7" i="4"/>
  <c r="S7" i="4" s="1"/>
  <c r="T7" i="4" s="1"/>
  <c r="P7" i="4"/>
  <c r="O7" i="4"/>
  <c r="R4" i="4"/>
  <c r="Q4" i="4"/>
  <c r="S4" i="4" s="1"/>
  <c r="P4" i="4"/>
  <c r="O4" i="4"/>
  <c r="R8" i="4"/>
  <c r="Q8" i="4"/>
  <c r="S8" i="4" s="1"/>
  <c r="P8" i="4"/>
  <c r="O8" i="4"/>
  <c r="R5" i="4"/>
  <c r="Q5" i="4"/>
  <c r="S5" i="4" s="1"/>
  <c r="T5" i="4" s="1"/>
  <c r="P5" i="4"/>
  <c r="O5" i="4"/>
  <c r="D2" i="4"/>
  <c r="D2" i="1"/>
  <c r="R4" i="1"/>
  <c r="R5" i="1"/>
  <c r="R6" i="1"/>
  <c r="R7" i="1"/>
  <c r="R8" i="1"/>
  <c r="R9" i="1"/>
  <c r="R11" i="1"/>
  <c r="R10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2" i="1"/>
  <c r="R31" i="1"/>
  <c r="R33" i="1"/>
  <c r="R34" i="1"/>
  <c r="R35" i="1"/>
  <c r="R36" i="1"/>
  <c r="R37" i="1"/>
  <c r="R38" i="1"/>
  <c r="R39" i="1"/>
  <c r="Q4" i="1"/>
  <c r="Q5" i="1"/>
  <c r="S5" i="1" s="1"/>
  <c r="Q6" i="1"/>
  <c r="Q7" i="1"/>
  <c r="Q8" i="1"/>
  <c r="Q9" i="1"/>
  <c r="Q11" i="1"/>
  <c r="Q10" i="1"/>
  <c r="Q12" i="1"/>
  <c r="Q13" i="1"/>
  <c r="S13" i="1" s="1"/>
  <c r="Q14" i="1"/>
  <c r="Q15" i="1"/>
  <c r="S15" i="1" s="1"/>
  <c r="Q16" i="1"/>
  <c r="Q17" i="1"/>
  <c r="S17" i="1" s="1"/>
  <c r="Q18" i="1"/>
  <c r="Q19" i="1"/>
  <c r="Q20" i="1"/>
  <c r="Q21" i="1"/>
  <c r="Q22" i="1"/>
  <c r="S22" i="1" s="1"/>
  <c r="Q23" i="1"/>
  <c r="Q24" i="1"/>
  <c r="Q25" i="1"/>
  <c r="Q26" i="1"/>
  <c r="Q27" i="1"/>
  <c r="Q28" i="1"/>
  <c r="Q29" i="1"/>
  <c r="Q30" i="1"/>
  <c r="Q32" i="1"/>
  <c r="S32" i="1" s="1"/>
  <c r="Q31" i="1"/>
  <c r="Q33" i="1"/>
  <c r="Q34" i="1"/>
  <c r="Q35" i="1"/>
  <c r="Q36" i="1"/>
  <c r="Q37" i="1"/>
  <c r="Q38" i="1"/>
  <c r="Q39" i="1"/>
  <c r="P4" i="1"/>
  <c r="P5" i="1"/>
  <c r="P6" i="1"/>
  <c r="P7" i="1"/>
  <c r="P8" i="1"/>
  <c r="P9" i="1"/>
  <c r="P11" i="1"/>
  <c r="P10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2" i="1"/>
  <c r="P31" i="1"/>
  <c r="P33" i="1"/>
  <c r="P34" i="1"/>
  <c r="P35" i="1"/>
  <c r="P36" i="1"/>
  <c r="P37" i="1"/>
  <c r="P38" i="1"/>
  <c r="P39" i="1"/>
  <c r="O4" i="1"/>
  <c r="O5" i="1"/>
  <c r="O6" i="1"/>
  <c r="O7" i="1"/>
  <c r="O8" i="1"/>
  <c r="O9" i="1"/>
  <c r="O11" i="1"/>
  <c r="O10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2" i="1"/>
  <c r="O31" i="1"/>
  <c r="O33" i="1"/>
  <c r="O34" i="1"/>
  <c r="O35" i="1"/>
  <c r="O36" i="1"/>
  <c r="O37" i="1"/>
  <c r="O38" i="1"/>
  <c r="O39" i="1"/>
  <c r="T23" i="5" l="1"/>
  <c r="T13" i="5"/>
  <c r="T10" i="5"/>
  <c r="T27" i="5"/>
  <c r="T37" i="5"/>
  <c r="T35" i="5"/>
  <c r="T25" i="5"/>
  <c r="T29" i="5"/>
  <c r="T6" i="5"/>
  <c r="T17" i="5"/>
  <c r="T11" i="5"/>
  <c r="T36" i="5"/>
  <c r="S12" i="4"/>
  <c r="T8" i="4"/>
  <c r="T11" i="4"/>
  <c r="T24" i="4"/>
  <c r="T16" i="4"/>
  <c r="T13" i="4"/>
  <c r="T14" i="4"/>
  <c r="T36" i="4"/>
  <c r="T4" i="4"/>
  <c r="T18" i="4"/>
  <c r="T20" i="4"/>
  <c r="T23" i="4"/>
  <c r="T27" i="4"/>
  <c r="T12" i="4"/>
  <c r="T26" i="4"/>
  <c r="T39" i="4"/>
  <c r="T35" i="4"/>
  <c r="T28" i="4"/>
  <c r="T38" i="4"/>
  <c r="T6" i="4"/>
  <c r="T10" i="4"/>
  <c r="T33" i="4"/>
  <c r="T25" i="4"/>
  <c r="T29" i="4"/>
  <c r="T32" i="4"/>
  <c r="S33" i="1"/>
  <c r="T33" i="1" s="1"/>
  <c r="S14" i="1"/>
  <c r="T14" i="1" s="1"/>
  <c r="S31" i="1"/>
  <c r="S21" i="1"/>
  <c r="S35" i="1"/>
  <c r="T35" i="1" s="1"/>
  <c r="S25" i="1"/>
  <c r="T25" i="1" s="1"/>
  <c r="S23" i="1"/>
  <c r="T23" i="1" s="1"/>
  <c r="T31" i="1"/>
  <c r="S34" i="1"/>
  <c r="T34" i="1" s="1"/>
  <c r="S7" i="1"/>
  <c r="T7" i="1" s="1"/>
  <c r="T22" i="1"/>
  <c r="T5" i="1"/>
  <c r="S4" i="1"/>
  <c r="T4" i="1" s="1"/>
  <c r="T17" i="1"/>
  <c r="S16" i="1"/>
  <c r="T16" i="1" s="1"/>
  <c r="S38" i="1"/>
  <c r="T38" i="1" s="1"/>
  <c r="S28" i="1"/>
  <c r="T28" i="1" s="1"/>
  <c r="S18" i="1"/>
  <c r="T18" i="1" s="1"/>
  <c r="S9" i="1"/>
  <c r="T9" i="1" s="1"/>
  <c r="S37" i="1"/>
  <c r="T37" i="1" s="1"/>
  <c r="S27" i="1"/>
  <c r="T27" i="1" s="1"/>
  <c r="S24" i="1"/>
  <c r="T24" i="1" s="1"/>
  <c r="S6" i="1"/>
  <c r="T6" i="1" s="1"/>
  <c r="S36" i="1"/>
  <c r="T36" i="1" s="1"/>
  <c r="S26" i="1"/>
  <c r="T26" i="1" s="1"/>
  <c r="S8" i="1"/>
  <c r="T8" i="1" s="1"/>
  <c r="T32" i="1"/>
  <c r="T21" i="1"/>
  <c r="T13" i="1"/>
  <c r="T15" i="1"/>
  <c r="S20" i="1"/>
  <c r="T20" i="1" s="1"/>
  <c r="S12" i="1"/>
  <c r="T12" i="1" s="1"/>
  <c r="S39" i="1"/>
  <c r="T39" i="1" s="1"/>
  <c r="S30" i="1"/>
  <c r="T30" i="1" s="1"/>
  <c r="S19" i="1"/>
  <c r="T19" i="1" s="1"/>
  <c r="S10" i="1"/>
  <c r="T10" i="1" s="1"/>
  <c r="S29" i="1"/>
  <c r="T29" i="1" s="1"/>
  <c r="S11" i="1"/>
  <c r="T11" i="1" s="1"/>
</calcChain>
</file>

<file path=xl/sharedStrings.xml><?xml version="1.0" encoding="utf-8"?>
<sst xmlns="http://schemas.openxmlformats.org/spreadsheetml/2006/main" count="407" uniqueCount="108">
  <si>
    <t>Alessandra</t>
  </si>
  <si>
    <t>BOL</t>
  </si>
  <si>
    <t>MAC</t>
  </si>
  <si>
    <t>NOLAN</t>
  </si>
  <si>
    <t>Caitlyn Elizabeth</t>
  </si>
  <si>
    <t>PIA</t>
  </si>
  <si>
    <t>MODREGO LÓPEZ</t>
  </si>
  <si>
    <t>Uxua</t>
  </si>
  <si>
    <t>JACKSON</t>
  </si>
  <si>
    <t>Jazmyn Renee</t>
  </si>
  <si>
    <t>COL</t>
  </si>
  <si>
    <t>DRA</t>
  </si>
  <si>
    <t>CECCHETTI</t>
  </si>
  <si>
    <t>Elisa</t>
  </si>
  <si>
    <t>TREVISAN</t>
  </si>
  <si>
    <t>Eva</t>
  </si>
  <si>
    <t>Ilaria</t>
  </si>
  <si>
    <t>BAJUSZ</t>
  </si>
  <si>
    <t>Rissa Grace Lewis</t>
  </si>
  <si>
    <t>BIGATTON</t>
  </si>
  <si>
    <t>Laura</t>
  </si>
  <si>
    <t>MORELAND</t>
  </si>
  <si>
    <t>Logan Renee</t>
  </si>
  <si>
    <t>FOR</t>
  </si>
  <si>
    <t>AVERY</t>
  </si>
  <si>
    <t>Elizabeth Rebecca</t>
  </si>
  <si>
    <t>FABBIAN</t>
  </si>
  <si>
    <t>Sofia</t>
  </si>
  <si>
    <t>DAUGHERTY</t>
  </si>
  <si>
    <t>Ashley Marie</t>
  </si>
  <si>
    <t>OPR</t>
  </si>
  <si>
    <t>SAVIOLA</t>
  </si>
  <si>
    <t>Barbora</t>
  </si>
  <si>
    <t>SAR</t>
  </si>
  <si>
    <t>VODIČKOVÁ</t>
  </si>
  <si>
    <t>Ema</t>
  </si>
  <si>
    <t>LOZADA LAGO</t>
  </si>
  <si>
    <t>Milagros Jose</t>
  </si>
  <si>
    <t>CAR</t>
  </si>
  <si>
    <t>BORTOLOTTI</t>
  </si>
  <si>
    <t>Sarah</t>
  </si>
  <si>
    <t>ROTONDO</t>
  </si>
  <si>
    <t>SHELDON</t>
  </si>
  <si>
    <t>Melany</t>
  </si>
  <si>
    <t>THOMAS</t>
  </si>
  <si>
    <t>Lindsay Michelle</t>
  </si>
  <si>
    <t>DE LUCA</t>
  </si>
  <si>
    <t>Sara</t>
  </si>
  <si>
    <t>POLINI</t>
  </si>
  <si>
    <t>Lucia</t>
  </si>
  <si>
    <t>DI PANCRAZIO</t>
  </si>
  <si>
    <t>Felicia</t>
  </si>
  <si>
    <t>LOPEZ</t>
  </si>
  <si>
    <t>Lindsay</t>
  </si>
  <si>
    <t>PETERSON</t>
  </si>
  <si>
    <t>Neely Alexandra</t>
  </si>
  <si>
    <t>GIACOMETTI</t>
  </si>
  <si>
    <t>Noemi</t>
  </si>
  <si>
    <t>GASPAROTTO</t>
  </si>
  <si>
    <t>Marta</t>
  </si>
  <si>
    <t>ROSSINI</t>
  </si>
  <si>
    <t>Francesca</t>
  </si>
  <si>
    <t>CARLETTI</t>
  </si>
  <si>
    <t>Flavia</t>
  </si>
  <si>
    <t>SLABÁ</t>
  </si>
  <si>
    <t>Gabriela</t>
  </si>
  <si>
    <t>TITTARELLI</t>
  </si>
  <si>
    <t>Gioia</t>
  </si>
  <si>
    <t>CACCIAMANI</t>
  </si>
  <si>
    <t>ONOFRI</t>
  </si>
  <si>
    <t>Carlotta</t>
  </si>
  <si>
    <t>TAGLIAVINI</t>
  </si>
  <si>
    <t>Valentina</t>
  </si>
  <si>
    <t>BRANDI</t>
  </si>
  <si>
    <t>Priscilla</t>
  </si>
  <si>
    <t>BRUGNOLI</t>
  </si>
  <si>
    <t>BLESA ESCRICHE</t>
  </si>
  <si>
    <t>Meritxell</t>
  </si>
  <si>
    <t>CORTESI</t>
  </si>
  <si>
    <t>G</t>
  </si>
  <si>
    <t>GS</t>
  </si>
  <si>
    <t>AB</t>
  </si>
  <si>
    <t>R</t>
  </si>
  <si>
    <t>H</t>
  </si>
  <si>
    <t>2B</t>
  </si>
  <si>
    <t>3B</t>
  </si>
  <si>
    <t>HR</t>
  </si>
  <si>
    <t>RBI</t>
  </si>
  <si>
    <t>TB</t>
  </si>
  <si>
    <t>AVG</t>
  </si>
  <si>
    <t>SLG</t>
  </si>
  <si>
    <t>OBP</t>
  </si>
  <si>
    <t>OPS</t>
  </si>
  <si>
    <t>BB</t>
  </si>
  <si>
    <t>HBP</t>
  </si>
  <si>
    <t>SO</t>
  </si>
  <si>
    <t>GDP</t>
  </si>
  <si>
    <t>SF</t>
  </si>
  <si>
    <t>SH</t>
  </si>
  <si>
    <t>SB</t>
  </si>
  <si>
    <t>CS</t>
  </si>
  <si>
    <t>ARRIVI</t>
  </si>
  <si>
    <t>PB</t>
  </si>
  <si>
    <t>Minimi</t>
  </si>
  <si>
    <t>2025 REGULAR SEASON</t>
  </si>
  <si>
    <t>#AVG</t>
  </si>
  <si>
    <t>#OPB</t>
  </si>
  <si>
    <t>#OPS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</si>
</sst>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1" fontId="0" fillId="0" borderId="0" xfId="0" applyNumberFormat="1" applyFill="1"/>
    <xf numFmtId="0" fontId="0" fillId="3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1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tabSelected="1" workbookViewId="0">
      <selection activeCell="A24" sqref="A24:XFD24"/>
    </sheetView>
  </sheetViews>
  <sheetFormatPr defaultRowHeight="15" x14ac:dyDescent="0.25"/>
  <cols>
    <col min="1" max="1" width="6.28515625" customWidth="1"/>
    <col min="2" max="3" width="18.28515625" bestFit="1" customWidth="1"/>
    <col min="4" max="4" width="5.140625" bestFit="1" customWidth="1"/>
    <col min="5" max="17" width="7" customWidth="1"/>
    <col min="18" max="18" width="7" style="6" customWidth="1"/>
    <col min="19" max="28" width="7" customWidth="1"/>
  </cols>
  <sheetData>
    <row r="1" spans="1:30" ht="18.75" x14ac:dyDescent="0.3">
      <c r="B1" s="4" t="s">
        <v>104</v>
      </c>
    </row>
    <row r="2" spans="1:30" x14ac:dyDescent="0.25">
      <c r="C2" s="3" t="s">
        <v>103</v>
      </c>
      <c r="D2" s="3">
        <f>36*2.1</f>
        <v>75.600000000000009</v>
      </c>
    </row>
    <row r="3" spans="1:30" s="1" customFormat="1" x14ac:dyDescent="0.25">
      <c r="A3" s="9" t="s">
        <v>105</v>
      </c>
      <c r="B3" s="9"/>
      <c r="C3" s="9"/>
      <c r="D3" s="9"/>
      <c r="E3" s="9" t="s">
        <v>79</v>
      </c>
      <c r="F3" s="9" t="s">
        <v>80</v>
      </c>
      <c r="G3" s="9" t="s">
        <v>81</v>
      </c>
      <c r="H3" s="9" t="s">
        <v>82</v>
      </c>
      <c r="I3" s="9" t="s">
        <v>83</v>
      </c>
      <c r="J3" s="9" t="s">
        <v>84</v>
      </c>
      <c r="K3" s="9" t="s">
        <v>85</v>
      </c>
      <c r="L3" s="9" t="s">
        <v>86</v>
      </c>
      <c r="M3" s="9" t="s">
        <v>87</v>
      </c>
      <c r="N3" s="9" t="s">
        <v>88</v>
      </c>
      <c r="O3" s="9" t="s">
        <v>89</v>
      </c>
      <c r="P3" s="9" t="s">
        <v>90</v>
      </c>
      <c r="Q3" s="9" t="s">
        <v>101</v>
      </c>
      <c r="R3" s="10" t="s">
        <v>102</v>
      </c>
      <c r="S3" s="9" t="s">
        <v>91</v>
      </c>
      <c r="T3" s="9" t="s">
        <v>92</v>
      </c>
      <c r="U3" s="9" t="s">
        <v>93</v>
      </c>
      <c r="V3" s="9" t="s">
        <v>94</v>
      </c>
      <c r="W3" s="9" t="s">
        <v>95</v>
      </c>
      <c r="X3" s="9" t="s">
        <v>96</v>
      </c>
      <c r="Y3" s="9" t="s">
        <v>97</v>
      </c>
      <c r="Z3" s="9" t="s">
        <v>98</v>
      </c>
      <c r="AA3" s="9" t="s">
        <v>99</v>
      </c>
      <c r="AB3" s="9" t="s">
        <v>100</v>
      </c>
      <c r="AC3" s="9"/>
      <c r="AD3" s="9"/>
    </row>
    <row r="4" spans="1:30" s="8" customFormat="1" x14ac:dyDescent="0.25">
      <c r="A4" s="11">
        <v>1</v>
      </c>
      <c r="B4" s="12" t="s">
        <v>3</v>
      </c>
      <c r="C4" s="12" t="s">
        <v>4</v>
      </c>
      <c r="D4" s="12" t="s">
        <v>5</v>
      </c>
      <c r="E4" s="12">
        <v>36</v>
      </c>
      <c r="F4" s="12">
        <v>35</v>
      </c>
      <c r="G4" s="12">
        <v>95</v>
      </c>
      <c r="H4" s="12">
        <v>39</v>
      </c>
      <c r="I4" s="12">
        <v>47</v>
      </c>
      <c r="J4" s="12">
        <v>16</v>
      </c>
      <c r="K4" s="12">
        <v>1</v>
      </c>
      <c r="L4" s="12">
        <v>7</v>
      </c>
      <c r="M4" s="12">
        <v>48</v>
      </c>
      <c r="N4" s="12">
        <v>86</v>
      </c>
      <c r="O4" s="13">
        <f>+I4/G4*1000</f>
        <v>494.73684210526312</v>
      </c>
      <c r="P4" s="13">
        <f>+N4/G4*1000</f>
        <v>905.26315789473688</v>
      </c>
      <c r="Q4" s="13">
        <f>+I4+U4+V4</f>
        <v>76</v>
      </c>
      <c r="R4" s="13">
        <f>+G4+U4+V4+Y4+Z4</f>
        <v>127</v>
      </c>
      <c r="S4" s="13">
        <f>+Q4/R4*1000</f>
        <v>598.42519685039372</v>
      </c>
      <c r="T4" s="13">
        <f>+(S4/1000+P4/1000)*1000</f>
        <v>1503.6883547451305</v>
      </c>
      <c r="U4" s="12">
        <v>29</v>
      </c>
      <c r="V4" s="12">
        <v>0</v>
      </c>
      <c r="W4" s="12">
        <v>5</v>
      </c>
      <c r="X4" s="12">
        <v>2</v>
      </c>
      <c r="Y4" s="12">
        <v>3</v>
      </c>
      <c r="Z4" s="12">
        <v>0</v>
      </c>
      <c r="AA4" s="12">
        <v>0</v>
      </c>
      <c r="AB4" s="12">
        <v>0</v>
      </c>
      <c r="AC4" s="12"/>
      <c r="AD4" s="12"/>
    </row>
    <row r="5" spans="1:30" s="8" customFormat="1" x14ac:dyDescent="0.25">
      <c r="A5" s="11">
        <v>2</v>
      </c>
      <c r="B5" s="12" t="s">
        <v>6</v>
      </c>
      <c r="C5" s="12" t="s">
        <v>7</v>
      </c>
      <c r="D5" s="12" t="s">
        <v>1</v>
      </c>
      <c r="E5" s="12">
        <v>35</v>
      </c>
      <c r="F5" s="12">
        <v>35</v>
      </c>
      <c r="G5" s="12">
        <v>112</v>
      </c>
      <c r="H5" s="12">
        <v>41</v>
      </c>
      <c r="I5" s="12">
        <v>53</v>
      </c>
      <c r="J5" s="12">
        <v>16</v>
      </c>
      <c r="K5" s="12">
        <v>5</v>
      </c>
      <c r="L5" s="12">
        <v>6</v>
      </c>
      <c r="M5" s="12">
        <v>35</v>
      </c>
      <c r="N5" s="12">
        <v>97</v>
      </c>
      <c r="O5" s="13">
        <f>+I5/G5*1000</f>
        <v>473.21428571428572</v>
      </c>
      <c r="P5" s="13">
        <f>+N5/G5*1000</f>
        <v>866.07142857142856</v>
      </c>
      <c r="Q5" s="13">
        <f>+I5+U5+V5</f>
        <v>67</v>
      </c>
      <c r="R5" s="13">
        <f>+G5+U5+V5+Y5+Z5</f>
        <v>127</v>
      </c>
      <c r="S5" s="13">
        <f>+Q5/R5*1000</f>
        <v>527.55905511811022</v>
      </c>
      <c r="T5" s="13">
        <f>+(S5/1000+P5/1000)*1000</f>
        <v>1393.6304836895388</v>
      </c>
      <c r="U5" s="12">
        <v>11</v>
      </c>
      <c r="V5" s="12">
        <v>3</v>
      </c>
      <c r="W5" s="12">
        <v>11</v>
      </c>
      <c r="X5" s="12">
        <v>0</v>
      </c>
      <c r="Y5" s="12">
        <v>0</v>
      </c>
      <c r="Z5" s="12">
        <v>1</v>
      </c>
      <c r="AA5" s="12">
        <v>5</v>
      </c>
      <c r="AB5" s="12">
        <v>1</v>
      </c>
      <c r="AC5" s="12"/>
      <c r="AD5" s="12"/>
    </row>
    <row r="6" spans="1:30" s="8" customFormat="1" x14ac:dyDescent="0.25">
      <c r="A6" s="11">
        <v>3</v>
      </c>
      <c r="B6" s="12" t="s">
        <v>8</v>
      </c>
      <c r="C6" s="12" t="s">
        <v>9</v>
      </c>
      <c r="D6" s="12" t="s">
        <v>10</v>
      </c>
      <c r="E6" s="12">
        <v>34</v>
      </c>
      <c r="F6" s="12">
        <v>33</v>
      </c>
      <c r="G6" s="12">
        <v>59</v>
      </c>
      <c r="H6" s="12">
        <v>32</v>
      </c>
      <c r="I6" s="12">
        <v>27</v>
      </c>
      <c r="J6" s="12">
        <v>4</v>
      </c>
      <c r="K6" s="12">
        <v>2</v>
      </c>
      <c r="L6" s="12">
        <v>7</v>
      </c>
      <c r="M6" s="12">
        <v>11</v>
      </c>
      <c r="N6" s="12">
        <v>56</v>
      </c>
      <c r="O6" s="13">
        <f>+I6/G6*1000</f>
        <v>457.62711864406782</v>
      </c>
      <c r="P6" s="13">
        <f>+N6/G6*1000</f>
        <v>949.15254237288138</v>
      </c>
      <c r="Q6" s="13">
        <f>+I6+U6+V6</f>
        <v>86</v>
      </c>
      <c r="R6" s="13">
        <f>+G6+U6+V6+Y6+Z6</f>
        <v>118</v>
      </c>
      <c r="S6" s="13">
        <f>+Q6/R6*1000</f>
        <v>728.81355932203383</v>
      </c>
      <c r="T6" s="13">
        <f>+(S6/1000+P6/1000)*1000</f>
        <v>1677.9661016949153</v>
      </c>
      <c r="U6" s="12">
        <v>53</v>
      </c>
      <c r="V6" s="12">
        <v>6</v>
      </c>
      <c r="W6" s="12">
        <v>6</v>
      </c>
      <c r="X6" s="12">
        <v>0</v>
      </c>
      <c r="Y6" s="12">
        <v>0</v>
      </c>
      <c r="Z6" s="12">
        <v>0</v>
      </c>
      <c r="AA6" s="12">
        <v>12</v>
      </c>
      <c r="AB6" s="12">
        <v>3</v>
      </c>
      <c r="AC6" s="12"/>
      <c r="AD6" s="12"/>
    </row>
    <row r="7" spans="1:30" s="8" customFormat="1" x14ac:dyDescent="0.25">
      <c r="A7" s="11">
        <v>4</v>
      </c>
      <c r="B7" s="12" t="s">
        <v>12</v>
      </c>
      <c r="C7" s="12" t="s">
        <v>13</v>
      </c>
      <c r="D7" s="12" t="s">
        <v>1</v>
      </c>
      <c r="E7" s="12">
        <v>36</v>
      </c>
      <c r="F7" s="12">
        <v>36</v>
      </c>
      <c r="G7" s="12">
        <v>94</v>
      </c>
      <c r="H7" s="12">
        <v>46</v>
      </c>
      <c r="I7" s="12">
        <v>40</v>
      </c>
      <c r="J7" s="12">
        <v>12</v>
      </c>
      <c r="K7" s="12">
        <v>4</v>
      </c>
      <c r="L7" s="12">
        <v>4</v>
      </c>
      <c r="M7" s="12">
        <v>32</v>
      </c>
      <c r="N7" s="12">
        <v>72</v>
      </c>
      <c r="O7" s="13">
        <f>+I7/G7*1000</f>
        <v>425.531914893617</v>
      </c>
      <c r="P7" s="13">
        <f>+N7/G7*1000</f>
        <v>765.95744680851067</v>
      </c>
      <c r="Q7" s="13">
        <f>+I7+U7+V7</f>
        <v>72</v>
      </c>
      <c r="R7" s="13">
        <f>+G7+U7+V7+Y7+Z7</f>
        <v>128</v>
      </c>
      <c r="S7" s="13">
        <f>+Q7/R7*1000</f>
        <v>562.5</v>
      </c>
      <c r="T7" s="13">
        <f>+(S7/1000+P7/1000)*1000</f>
        <v>1328.4574468085107</v>
      </c>
      <c r="U7" s="12">
        <v>30</v>
      </c>
      <c r="V7" s="12">
        <v>2</v>
      </c>
      <c r="W7" s="12">
        <v>4</v>
      </c>
      <c r="X7" s="12">
        <v>0</v>
      </c>
      <c r="Y7" s="12">
        <v>2</v>
      </c>
      <c r="Z7" s="12">
        <v>0</v>
      </c>
      <c r="AA7" s="12">
        <v>11</v>
      </c>
      <c r="AB7" s="12">
        <v>0</v>
      </c>
      <c r="AC7" s="12"/>
      <c r="AD7" s="12"/>
    </row>
    <row r="8" spans="1:30" s="8" customFormat="1" x14ac:dyDescent="0.25">
      <c r="A8" s="11">
        <v>5</v>
      </c>
      <c r="B8" s="12" t="s">
        <v>14</v>
      </c>
      <c r="C8" s="12" t="s">
        <v>15</v>
      </c>
      <c r="D8" s="12" t="s">
        <v>5</v>
      </c>
      <c r="E8" s="12">
        <v>33</v>
      </c>
      <c r="F8" s="12">
        <v>33</v>
      </c>
      <c r="G8" s="12">
        <v>95</v>
      </c>
      <c r="H8" s="12">
        <v>30</v>
      </c>
      <c r="I8" s="12">
        <v>40</v>
      </c>
      <c r="J8" s="12">
        <v>4</v>
      </c>
      <c r="K8" s="12">
        <v>1</v>
      </c>
      <c r="L8" s="12">
        <v>0</v>
      </c>
      <c r="M8" s="12">
        <v>21</v>
      </c>
      <c r="N8" s="12">
        <v>46</v>
      </c>
      <c r="O8" s="13">
        <f>+I8/G8*1000</f>
        <v>421.05263157894734</v>
      </c>
      <c r="P8" s="13">
        <f>+N8/G8*1000</f>
        <v>484.21052631578948</v>
      </c>
      <c r="Q8" s="13">
        <f>+I8+U8+V8</f>
        <v>56</v>
      </c>
      <c r="R8" s="13">
        <f>+G8+U8+V8+Y8+Z8</f>
        <v>114</v>
      </c>
      <c r="S8" s="13">
        <f>+Q8/R8*1000</f>
        <v>491.22807017543857</v>
      </c>
      <c r="T8" s="13">
        <f>+(S8/1000+P8/1000)*1000</f>
        <v>975.43859649122794</v>
      </c>
      <c r="U8" s="12">
        <v>16</v>
      </c>
      <c r="V8" s="12">
        <v>0</v>
      </c>
      <c r="W8" s="12">
        <v>6</v>
      </c>
      <c r="X8" s="12">
        <v>3</v>
      </c>
      <c r="Y8" s="12">
        <v>1</v>
      </c>
      <c r="Z8" s="12">
        <v>2</v>
      </c>
      <c r="AA8" s="12">
        <v>2</v>
      </c>
      <c r="AB8" s="12">
        <v>2</v>
      </c>
      <c r="AC8" s="12"/>
      <c r="AD8" s="12"/>
    </row>
    <row r="9" spans="1:30" s="8" customFormat="1" x14ac:dyDescent="0.25">
      <c r="A9" s="11">
        <v>6</v>
      </c>
      <c r="B9" s="12" t="s">
        <v>17</v>
      </c>
      <c r="C9" s="12" t="s">
        <v>18</v>
      </c>
      <c r="D9" s="12" t="s">
        <v>5</v>
      </c>
      <c r="E9" s="12">
        <v>36</v>
      </c>
      <c r="F9" s="12">
        <v>36</v>
      </c>
      <c r="G9" s="12">
        <v>85</v>
      </c>
      <c r="H9" s="12">
        <v>16</v>
      </c>
      <c r="I9" s="12">
        <v>35</v>
      </c>
      <c r="J9" s="12">
        <v>6</v>
      </c>
      <c r="K9" s="12">
        <v>3</v>
      </c>
      <c r="L9" s="12">
        <v>1</v>
      </c>
      <c r="M9" s="12">
        <v>27</v>
      </c>
      <c r="N9" s="12">
        <v>50</v>
      </c>
      <c r="O9" s="13">
        <f>+I9/G9*1000</f>
        <v>411.76470588235293</v>
      </c>
      <c r="P9" s="13">
        <f>+N9/G9*1000</f>
        <v>588.23529411764707</v>
      </c>
      <c r="Q9" s="13">
        <f>+I9+U9+V9</f>
        <v>49</v>
      </c>
      <c r="R9" s="13">
        <f>+G9+U9+V9+Y9+Z9</f>
        <v>105</v>
      </c>
      <c r="S9" s="13">
        <f>+Q9/R9*1000</f>
        <v>466.66666666666669</v>
      </c>
      <c r="T9" s="13">
        <f>+(S9/1000+P9/1000)*1000</f>
        <v>1054.9019607843138</v>
      </c>
      <c r="U9" s="12">
        <v>14</v>
      </c>
      <c r="V9" s="12">
        <v>0</v>
      </c>
      <c r="W9" s="12">
        <v>14</v>
      </c>
      <c r="X9" s="12">
        <v>1</v>
      </c>
      <c r="Y9" s="12">
        <v>4</v>
      </c>
      <c r="Z9" s="12">
        <v>2</v>
      </c>
      <c r="AA9" s="12">
        <v>2</v>
      </c>
      <c r="AB9" s="12">
        <v>1</v>
      </c>
      <c r="AC9" s="12"/>
      <c r="AD9" s="12"/>
    </row>
    <row r="10" spans="1:30" s="8" customFormat="1" x14ac:dyDescent="0.25">
      <c r="A10" s="11">
        <v>7</v>
      </c>
      <c r="B10" s="12" t="s">
        <v>21</v>
      </c>
      <c r="C10" s="12" t="s">
        <v>22</v>
      </c>
      <c r="D10" s="12" t="s">
        <v>23</v>
      </c>
      <c r="E10" s="12">
        <v>34</v>
      </c>
      <c r="F10" s="12">
        <v>34</v>
      </c>
      <c r="G10" s="12">
        <v>100</v>
      </c>
      <c r="H10" s="12">
        <v>40</v>
      </c>
      <c r="I10" s="12">
        <v>41</v>
      </c>
      <c r="J10" s="12">
        <v>6</v>
      </c>
      <c r="K10" s="12">
        <v>5</v>
      </c>
      <c r="L10" s="12">
        <v>7</v>
      </c>
      <c r="M10" s="12">
        <v>24</v>
      </c>
      <c r="N10" s="12">
        <v>78</v>
      </c>
      <c r="O10" s="13">
        <f>+I10/G10*1000</f>
        <v>410</v>
      </c>
      <c r="P10" s="13">
        <f>+N10/G10*1000</f>
        <v>780</v>
      </c>
      <c r="Q10" s="13">
        <f>+I10+U10+V10</f>
        <v>66</v>
      </c>
      <c r="R10" s="13">
        <f>+G10+U10+V10+Y10+Z10</f>
        <v>128</v>
      </c>
      <c r="S10" s="13">
        <f>+Q10/R10*1000</f>
        <v>515.625</v>
      </c>
      <c r="T10" s="13">
        <f>+(S10/1000+P10/1000)*1000</f>
        <v>1295.625</v>
      </c>
      <c r="U10" s="12">
        <v>17</v>
      </c>
      <c r="V10" s="12">
        <v>8</v>
      </c>
      <c r="W10" s="12">
        <v>13</v>
      </c>
      <c r="X10" s="12">
        <v>0</v>
      </c>
      <c r="Y10" s="12">
        <v>2</v>
      </c>
      <c r="Z10" s="12">
        <v>1</v>
      </c>
      <c r="AA10" s="12">
        <v>10</v>
      </c>
      <c r="AB10" s="12">
        <v>0</v>
      </c>
      <c r="AC10" s="12"/>
      <c r="AD10" s="12"/>
    </row>
    <row r="11" spans="1:30" s="8" customFormat="1" x14ac:dyDescent="0.25">
      <c r="A11" s="11">
        <v>8</v>
      </c>
      <c r="B11" s="12" t="s">
        <v>19</v>
      </c>
      <c r="C11" s="12" t="s">
        <v>20</v>
      </c>
      <c r="D11" s="12" t="s">
        <v>1</v>
      </c>
      <c r="E11" s="12">
        <v>35</v>
      </c>
      <c r="F11" s="12">
        <v>34</v>
      </c>
      <c r="G11" s="12">
        <v>105</v>
      </c>
      <c r="H11" s="12">
        <v>31</v>
      </c>
      <c r="I11" s="12">
        <v>43</v>
      </c>
      <c r="J11" s="12">
        <v>6</v>
      </c>
      <c r="K11" s="12">
        <v>4</v>
      </c>
      <c r="L11" s="12">
        <v>0</v>
      </c>
      <c r="M11" s="12">
        <v>17</v>
      </c>
      <c r="N11" s="12">
        <v>57</v>
      </c>
      <c r="O11" s="13">
        <f>+I11/G11*1000</f>
        <v>409.52380952380952</v>
      </c>
      <c r="P11" s="13">
        <f>+N11/G11*1000</f>
        <v>542.85714285714278</v>
      </c>
      <c r="Q11" s="13">
        <f>+I11+U11+V11</f>
        <v>52</v>
      </c>
      <c r="R11" s="13">
        <f>+G11+U11+V11+Y11+Z11</f>
        <v>119</v>
      </c>
      <c r="S11" s="13">
        <f>+Q11/R11*1000</f>
        <v>436.97478991596637</v>
      </c>
      <c r="T11" s="13">
        <f>+(S11/1000+P11/1000)*1000</f>
        <v>979.8319327731092</v>
      </c>
      <c r="U11" s="12">
        <v>9</v>
      </c>
      <c r="V11" s="12">
        <v>0</v>
      </c>
      <c r="W11" s="12">
        <v>5</v>
      </c>
      <c r="X11" s="12">
        <v>0</v>
      </c>
      <c r="Y11" s="12">
        <v>0</v>
      </c>
      <c r="Z11" s="12">
        <v>5</v>
      </c>
      <c r="AA11" s="12">
        <v>11</v>
      </c>
      <c r="AB11" s="12">
        <v>0</v>
      </c>
      <c r="AC11" s="12"/>
      <c r="AD11" s="12"/>
    </row>
    <row r="12" spans="1:30" s="8" customFormat="1" x14ac:dyDescent="0.25">
      <c r="A12" s="11">
        <v>9</v>
      </c>
      <c r="B12" s="12" t="s">
        <v>24</v>
      </c>
      <c r="C12" s="12" t="s">
        <v>25</v>
      </c>
      <c r="D12" s="12" t="s">
        <v>2</v>
      </c>
      <c r="E12" s="12">
        <v>32</v>
      </c>
      <c r="F12" s="12">
        <v>32</v>
      </c>
      <c r="G12" s="12">
        <v>96</v>
      </c>
      <c r="H12" s="12">
        <v>13</v>
      </c>
      <c r="I12" s="12">
        <v>39</v>
      </c>
      <c r="J12" s="12">
        <v>8</v>
      </c>
      <c r="K12" s="12">
        <v>2</v>
      </c>
      <c r="L12" s="12">
        <v>0</v>
      </c>
      <c r="M12" s="12">
        <v>16</v>
      </c>
      <c r="N12" s="12">
        <v>51</v>
      </c>
      <c r="O12" s="13">
        <f>+I12/G12*1000</f>
        <v>406.25</v>
      </c>
      <c r="P12" s="13">
        <f>+N12/G12*1000</f>
        <v>531.25</v>
      </c>
      <c r="Q12" s="13">
        <f>+I12+U12+V12</f>
        <v>50</v>
      </c>
      <c r="R12" s="13">
        <f>+G12+U12+V12+Y12+Z12</f>
        <v>109</v>
      </c>
      <c r="S12" s="13">
        <f>+Q12/R12*1000</f>
        <v>458.71559633027528</v>
      </c>
      <c r="T12" s="13">
        <f>+(S12/1000+P12/1000)*1000</f>
        <v>989.96559633027528</v>
      </c>
      <c r="U12" s="12">
        <v>11</v>
      </c>
      <c r="V12" s="12">
        <v>0</v>
      </c>
      <c r="W12" s="12">
        <v>5</v>
      </c>
      <c r="X12" s="12">
        <v>4</v>
      </c>
      <c r="Y12" s="12">
        <v>2</v>
      </c>
      <c r="Z12" s="12">
        <v>0</v>
      </c>
      <c r="AA12" s="12">
        <v>1</v>
      </c>
      <c r="AB12" s="12">
        <v>2</v>
      </c>
      <c r="AC12" s="12"/>
      <c r="AD12" s="12"/>
    </row>
    <row r="13" spans="1:30" s="8" customFormat="1" x14ac:dyDescent="0.25">
      <c r="A13" s="11">
        <v>10</v>
      </c>
      <c r="B13" s="12" t="s">
        <v>26</v>
      </c>
      <c r="C13" s="12" t="s">
        <v>27</v>
      </c>
      <c r="D13" s="12" t="s">
        <v>11</v>
      </c>
      <c r="E13" s="12">
        <v>36</v>
      </c>
      <c r="F13" s="12">
        <v>36</v>
      </c>
      <c r="G13" s="12">
        <v>109</v>
      </c>
      <c r="H13" s="12">
        <v>26</v>
      </c>
      <c r="I13" s="12">
        <v>44</v>
      </c>
      <c r="J13" s="12">
        <v>3</v>
      </c>
      <c r="K13" s="12">
        <v>12</v>
      </c>
      <c r="L13" s="12">
        <v>0</v>
      </c>
      <c r="M13" s="12">
        <v>17</v>
      </c>
      <c r="N13" s="12">
        <v>71</v>
      </c>
      <c r="O13" s="13">
        <f>+I13/G13*1000</f>
        <v>403.66972477064223</v>
      </c>
      <c r="P13" s="13">
        <f>+N13/G13*1000</f>
        <v>651.37614678899081</v>
      </c>
      <c r="Q13" s="13">
        <f>+I13+U13+V13</f>
        <v>57</v>
      </c>
      <c r="R13" s="13">
        <f>+G13+U13+V13+Y13+Z13</f>
        <v>127</v>
      </c>
      <c r="S13" s="13">
        <f>+Q13/R13*1000</f>
        <v>448.81889763779526</v>
      </c>
      <c r="T13" s="13">
        <f>+(S13/1000+P13/1000)*1000</f>
        <v>1100.1950444267861</v>
      </c>
      <c r="U13" s="12">
        <v>11</v>
      </c>
      <c r="V13" s="12">
        <v>2</v>
      </c>
      <c r="W13" s="12">
        <v>15</v>
      </c>
      <c r="X13" s="12">
        <v>1</v>
      </c>
      <c r="Y13" s="12">
        <v>2</v>
      </c>
      <c r="Z13" s="12">
        <v>3</v>
      </c>
      <c r="AA13" s="12">
        <v>7</v>
      </c>
      <c r="AB13" s="12">
        <v>3</v>
      </c>
      <c r="AC13" s="12"/>
      <c r="AD13" s="12"/>
    </row>
    <row r="14" spans="1:30" x14ac:dyDescent="0.25">
      <c r="A14" s="14">
        <v>11</v>
      </c>
      <c r="B14" s="15" t="s">
        <v>28</v>
      </c>
      <c r="C14" s="15" t="s">
        <v>29</v>
      </c>
      <c r="D14" s="15" t="s">
        <v>30</v>
      </c>
      <c r="E14" s="15">
        <v>32</v>
      </c>
      <c r="F14" s="15">
        <v>32</v>
      </c>
      <c r="G14" s="15">
        <v>82</v>
      </c>
      <c r="H14" s="15">
        <v>16</v>
      </c>
      <c r="I14" s="15">
        <v>33</v>
      </c>
      <c r="J14" s="15">
        <v>10</v>
      </c>
      <c r="K14" s="15">
        <v>1</v>
      </c>
      <c r="L14" s="15">
        <v>2</v>
      </c>
      <c r="M14" s="15">
        <v>19</v>
      </c>
      <c r="N14" s="15">
        <v>51</v>
      </c>
      <c r="O14" s="16">
        <f>+I14/G14*1000</f>
        <v>402.4390243902439</v>
      </c>
      <c r="P14" s="16">
        <f>+N14/G14*1000</f>
        <v>621.95121951219517</v>
      </c>
      <c r="Q14" s="16">
        <f>+I14+U14+V14</f>
        <v>45</v>
      </c>
      <c r="R14" s="17">
        <f>+G14+U14+V14+Y14+Z14</f>
        <v>94</v>
      </c>
      <c r="S14" s="16">
        <f>+Q14/R14*1000</f>
        <v>478.72340425531917</v>
      </c>
      <c r="T14" s="16">
        <f>+(S14/1000+P14/1000)*1000</f>
        <v>1100.6746237675143</v>
      </c>
      <c r="U14" s="15">
        <v>11</v>
      </c>
      <c r="V14" s="15">
        <v>1</v>
      </c>
      <c r="W14" s="15">
        <v>11</v>
      </c>
      <c r="X14" s="15">
        <v>0</v>
      </c>
      <c r="Y14" s="15">
        <v>0</v>
      </c>
      <c r="Z14" s="15">
        <v>0</v>
      </c>
      <c r="AA14" s="15">
        <v>2</v>
      </c>
      <c r="AB14" s="15">
        <v>1</v>
      </c>
      <c r="AC14" s="15"/>
      <c r="AD14" s="15"/>
    </row>
    <row r="15" spans="1:30" x14ac:dyDescent="0.25">
      <c r="A15" s="14">
        <v>12</v>
      </c>
      <c r="B15" s="15" t="s">
        <v>31</v>
      </c>
      <c r="C15" s="15" t="s">
        <v>32</v>
      </c>
      <c r="D15" s="15" t="s">
        <v>33</v>
      </c>
      <c r="E15" s="15">
        <v>36</v>
      </c>
      <c r="F15" s="15">
        <v>36</v>
      </c>
      <c r="G15" s="15">
        <v>108</v>
      </c>
      <c r="H15" s="15">
        <v>29</v>
      </c>
      <c r="I15" s="15">
        <v>42</v>
      </c>
      <c r="J15" s="15">
        <v>12</v>
      </c>
      <c r="K15" s="15">
        <v>0</v>
      </c>
      <c r="L15" s="15">
        <v>11</v>
      </c>
      <c r="M15" s="15">
        <v>29</v>
      </c>
      <c r="N15" s="15">
        <v>87</v>
      </c>
      <c r="O15" s="16">
        <f>+I15/G15*1000</f>
        <v>388.88888888888891</v>
      </c>
      <c r="P15" s="16">
        <f>+N15/G15*1000</f>
        <v>805.55555555555554</v>
      </c>
      <c r="Q15" s="16">
        <f>+I15+U15+V15</f>
        <v>55</v>
      </c>
      <c r="R15" s="17">
        <f>+G15+U15+V15+Y15+Z15</f>
        <v>123</v>
      </c>
      <c r="S15" s="16">
        <f>+Q15/R15*1000</f>
        <v>447.15447154471542</v>
      </c>
      <c r="T15" s="16">
        <f>+(S15/1000+P15/1000)*1000</f>
        <v>1252.710027100271</v>
      </c>
      <c r="U15" s="15">
        <v>12</v>
      </c>
      <c r="V15" s="15">
        <v>1</v>
      </c>
      <c r="W15" s="15">
        <v>13</v>
      </c>
      <c r="X15" s="15">
        <v>0</v>
      </c>
      <c r="Y15" s="15">
        <v>0</v>
      </c>
      <c r="Z15" s="15">
        <v>2</v>
      </c>
      <c r="AA15" s="15">
        <v>3</v>
      </c>
      <c r="AB15" s="15">
        <v>1</v>
      </c>
      <c r="AC15" s="15"/>
      <c r="AD15" s="15"/>
    </row>
    <row r="16" spans="1:30" x14ac:dyDescent="0.25">
      <c r="A16" s="14">
        <v>13</v>
      </c>
      <c r="B16" s="15" t="s">
        <v>34</v>
      </c>
      <c r="C16" s="15" t="s">
        <v>35</v>
      </c>
      <c r="D16" s="15" t="s">
        <v>5</v>
      </c>
      <c r="E16" s="15">
        <v>34</v>
      </c>
      <c r="F16" s="15">
        <v>34</v>
      </c>
      <c r="G16" s="15">
        <v>103</v>
      </c>
      <c r="H16" s="15">
        <v>34</v>
      </c>
      <c r="I16" s="15">
        <v>40</v>
      </c>
      <c r="J16" s="15">
        <v>10</v>
      </c>
      <c r="K16" s="15">
        <v>1</v>
      </c>
      <c r="L16" s="15">
        <v>0</v>
      </c>
      <c r="M16" s="15">
        <v>17</v>
      </c>
      <c r="N16" s="15">
        <v>52</v>
      </c>
      <c r="O16" s="16">
        <f>+I16/G16*1000</f>
        <v>388.34951456310677</v>
      </c>
      <c r="P16" s="16">
        <f>+N16/G16*1000</f>
        <v>504.85436893203882</v>
      </c>
      <c r="Q16" s="16">
        <f>+I16+U16+V16</f>
        <v>59</v>
      </c>
      <c r="R16" s="17">
        <f>+G16+U16+V16+Y16+Z16</f>
        <v>126</v>
      </c>
      <c r="S16" s="16">
        <f>+Q16/R16*1000</f>
        <v>468.25396825396825</v>
      </c>
      <c r="T16" s="16">
        <f>+(S16/1000+P16/1000)*1000</f>
        <v>973.10833718600713</v>
      </c>
      <c r="U16" s="15">
        <v>17</v>
      </c>
      <c r="V16" s="15">
        <v>2</v>
      </c>
      <c r="W16" s="15">
        <v>12</v>
      </c>
      <c r="X16" s="15">
        <v>0</v>
      </c>
      <c r="Y16" s="15">
        <v>2</v>
      </c>
      <c r="Z16" s="15">
        <v>2</v>
      </c>
      <c r="AA16" s="15">
        <v>5</v>
      </c>
      <c r="AB16" s="15">
        <v>0</v>
      </c>
      <c r="AC16" s="15"/>
      <c r="AD16" s="15"/>
    </row>
    <row r="17" spans="1:30" x14ac:dyDescent="0.25">
      <c r="A17" s="14">
        <v>14</v>
      </c>
      <c r="B17" s="15" t="s">
        <v>36</v>
      </c>
      <c r="C17" s="15" t="s">
        <v>37</v>
      </c>
      <c r="D17" s="15" t="s">
        <v>38</v>
      </c>
      <c r="E17" s="15">
        <v>35</v>
      </c>
      <c r="F17" s="15">
        <v>35</v>
      </c>
      <c r="G17" s="15">
        <v>83</v>
      </c>
      <c r="H17" s="15">
        <v>24</v>
      </c>
      <c r="I17" s="15">
        <v>32</v>
      </c>
      <c r="J17" s="15">
        <v>6</v>
      </c>
      <c r="K17" s="15">
        <v>2</v>
      </c>
      <c r="L17" s="15">
        <v>4</v>
      </c>
      <c r="M17" s="15">
        <v>18</v>
      </c>
      <c r="N17" s="15">
        <v>54</v>
      </c>
      <c r="O17" s="16">
        <f>+I17/G17*1000</f>
        <v>385.54216867469881</v>
      </c>
      <c r="P17" s="16">
        <f>+N17/G17*1000</f>
        <v>650.60240963855415</v>
      </c>
      <c r="Q17" s="16">
        <f>+I17+U17+V17</f>
        <v>75</v>
      </c>
      <c r="R17" s="17">
        <f>+G17+U17+V17+Y17+Z17</f>
        <v>128</v>
      </c>
      <c r="S17" s="16">
        <f>+Q17/R17*1000</f>
        <v>585.9375</v>
      </c>
      <c r="T17" s="16">
        <f>+(S17/1000+P17/1000)*1000</f>
        <v>1236.5399096385543</v>
      </c>
      <c r="U17" s="15">
        <v>43</v>
      </c>
      <c r="V17" s="15">
        <v>0</v>
      </c>
      <c r="W17" s="15">
        <v>11</v>
      </c>
      <c r="X17" s="15">
        <v>0</v>
      </c>
      <c r="Y17" s="15">
        <v>2</v>
      </c>
      <c r="Z17" s="15">
        <v>0</v>
      </c>
      <c r="AA17" s="15">
        <v>2</v>
      </c>
      <c r="AB17" s="15">
        <v>1</v>
      </c>
      <c r="AC17" s="15"/>
      <c r="AD17" s="15"/>
    </row>
    <row r="18" spans="1:30" x14ac:dyDescent="0.25">
      <c r="A18" s="14">
        <v>15</v>
      </c>
      <c r="B18" s="15" t="s">
        <v>39</v>
      </c>
      <c r="C18" s="15" t="s">
        <v>40</v>
      </c>
      <c r="D18" s="15" t="s">
        <v>5</v>
      </c>
      <c r="E18" s="15">
        <v>35</v>
      </c>
      <c r="F18" s="15">
        <v>30</v>
      </c>
      <c r="G18" s="15">
        <v>82</v>
      </c>
      <c r="H18" s="15">
        <v>19</v>
      </c>
      <c r="I18" s="15">
        <v>31</v>
      </c>
      <c r="J18" s="15">
        <v>3</v>
      </c>
      <c r="K18" s="15">
        <v>7</v>
      </c>
      <c r="L18" s="15">
        <v>0</v>
      </c>
      <c r="M18" s="15">
        <v>18</v>
      </c>
      <c r="N18" s="15">
        <v>48</v>
      </c>
      <c r="O18" s="16">
        <f>+I18/G18*1000</f>
        <v>378.04878048780489</v>
      </c>
      <c r="P18" s="16">
        <f>+N18/G18*1000</f>
        <v>585.36585365853659</v>
      </c>
      <c r="Q18" s="16">
        <f>+I18+U18+V18</f>
        <v>38</v>
      </c>
      <c r="R18" s="17">
        <f>+G18+U18+V18+Y18+Z18</f>
        <v>94</v>
      </c>
      <c r="S18" s="16">
        <f>+Q18/R18*1000</f>
        <v>404.25531914893617</v>
      </c>
      <c r="T18" s="16">
        <f>+(S18/1000+P18/1000)*1000</f>
        <v>989.62117280747259</v>
      </c>
      <c r="U18" s="15">
        <v>6</v>
      </c>
      <c r="V18" s="15">
        <v>1</v>
      </c>
      <c r="W18" s="15">
        <v>23</v>
      </c>
      <c r="X18" s="15">
        <v>1</v>
      </c>
      <c r="Y18" s="15">
        <v>2</v>
      </c>
      <c r="Z18" s="15">
        <v>3</v>
      </c>
      <c r="AA18" s="15">
        <v>5</v>
      </c>
      <c r="AB18" s="15">
        <v>1</v>
      </c>
      <c r="AC18" s="15"/>
      <c r="AD18" s="15"/>
    </row>
    <row r="19" spans="1:30" x14ac:dyDescent="0.25">
      <c r="A19" s="14">
        <v>16</v>
      </c>
      <c r="B19" s="15" t="s">
        <v>41</v>
      </c>
      <c r="C19" s="15" t="s">
        <v>0</v>
      </c>
      <c r="D19" s="15" t="s">
        <v>33</v>
      </c>
      <c r="E19" s="15">
        <v>36</v>
      </c>
      <c r="F19" s="15">
        <v>36</v>
      </c>
      <c r="G19" s="15">
        <v>115</v>
      </c>
      <c r="H19" s="15">
        <v>30</v>
      </c>
      <c r="I19" s="15">
        <v>43</v>
      </c>
      <c r="J19" s="15">
        <v>10</v>
      </c>
      <c r="K19" s="15">
        <v>4</v>
      </c>
      <c r="L19" s="15">
        <v>2</v>
      </c>
      <c r="M19" s="15">
        <v>15</v>
      </c>
      <c r="N19" s="15">
        <v>67</v>
      </c>
      <c r="O19" s="16">
        <f>+I19/G19*1000</f>
        <v>373.91304347826087</v>
      </c>
      <c r="P19" s="16">
        <f>+N19/G19*1000</f>
        <v>582.60869565217388</v>
      </c>
      <c r="Q19" s="16">
        <f>+I19+U19+V19</f>
        <v>63</v>
      </c>
      <c r="R19" s="17">
        <f>+G19+U19+V19+Y19+Z19</f>
        <v>136</v>
      </c>
      <c r="S19" s="16">
        <f>+Q19/R19*1000</f>
        <v>463.23529411764707</v>
      </c>
      <c r="T19" s="16">
        <f>+(S19/1000+P19/1000)*1000</f>
        <v>1045.8439897698208</v>
      </c>
      <c r="U19" s="15">
        <v>20</v>
      </c>
      <c r="V19" s="15">
        <v>0</v>
      </c>
      <c r="W19" s="15">
        <v>14</v>
      </c>
      <c r="X19" s="15">
        <v>0</v>
      </c>
      <c r="Y19" s="15">
        <v>0</v>
      </c>
      <c r="Z19" s="15">
        <v>1</v>
      </c>
      <c r="AA19" s="15">
        <v>7</v>
      </c>
      <c r="AB19" s="15">
        <v>4</v>
      </c>
      <c r="AC19" s="15"/>
      <c r="AD19" s="15"/>
    </row>
    <row r="20" spans="1:30" x14ac:dyDescent="0.25">
      <c r="A20" s="14">
        <v>17</v>
      </c>
      <c r="B20" s="15" t="s">
        <v>42</v>
      </c>
      <c r="C20" s="15" t="s">
        <v>43</v>
      </c>
      <c r="D20" s="15" t="s">
        <v>38</v>
      </c>
      <c r="E20" s="15">
        <v>33</v>
      </c>
      <c r="F20" s="15">
        <v>33</v>
      </c>
      <c r="G20" s="15">
        <v>102</v>
      </c>
      <c r="H20" s="15">
        <v>30</v>
      </c>
      <c r="I20" s="15">
        <v>38</v>
      </c>
      <c r="J20" s="15">
        <v>7</v>
      </c>
      <c r="K20" s="15">
        <v>5</v>
      </c>
      <c r="L20" s="15">
        <v>5</v>
      </c>
      <c r="M20" s="15">
        <v>18</v>
      </c>
      <c r="N20" s="15">
        <v>70</v>
      </c>
      <c r="O20" s="16">
        <f>+I20/G20*1000</f>
        <v>372.54901960784315</v>
      </c>
      <c r="P20" s="16">
        <f>+N20/G20*1000</f>
        <v>686.27450980392155</v>
      </c>
      <c r="Q20" s="16">
        <f>+I20+U20+V20</f>
        <v>62</v>
      </c>
      <c r="R20" s="17">
        <f>+G20+U20+V20+Y20+Z20</f>
        <v>128</v>
      </c>
      <c r="S20" s="16">
        <f>+Q20/R20*1000</f>
        <v>484.375</v>
      </c>
      <c r="T20" s="16">
        <f>+(S20/1000+P20/1000)*1000</f>
        <v>1170.6495098039215</v>
      </c>
      <c r="U20" s="15">
        <v>22</v>
      </c>
      <c r="V20" s="15">
        <v>2</v>
      </c>
      <c r="W20" s="15">
        <v>20</v>
      </c>
      <c r="X20" s="15">
        <v>1</v>
      </c>
      <c r="Y20" s="15">
        <v>0</v>
      </c>
      <c r="Z20" s="15">
        <v>2</v>
      </c>
      <c r="AA20" s="15">
        <v>3</v>
      </c>
      <c r="AB20" s="15">
        <v>2</v>
      </c>
      <c r="AC20" s="15"/>
      <c r="AD20" s="15"/>
    </row>
    <row r="21" spans="1:30" x14ac:dyDescent="0.25">
      <c r="A21" s="14">
        <v>18</v>
      </c>
      <c r="B21" s="15" t="s">
        <v>44</v>
      </c>
      <c r="C21" s="15" t="s">
        <v>45</v>
      </c>
      <c r="D21" s="15" t="s">
        <v>1</v>
      </c>
      <c r="E21" s="15">
        <v>32</v>
      </c>
      <c r="F21" s="15">
        <v>31</v>
      </c>
      <c r="G21" s="15">
        <v>81</v>
      </c>
      <c r="H21" s="15">
        <v>24</v>
      </c>
      <c r="I21" s="15">
        <v>30</v>
      </c>
      <c r="J21" s="15">
        <v>10</v>
      </c>
      <c r="K21" s="15">
        <v>3</v>
      </c>
      <c r="L21" s="15">
        <v>2</v>
      </c>
      <c r="M21" s="15">
        <v>23</v>
      </c>
      <c r="N21" s="15">
        <v>52</v>
      </c>
      <c r="O21" s="16">
        <f>+I21/G21*1000</f>
        <v>370.37037037037032</v>
      </c>
      <c r="P21" s="16">
        <f>+N21/G21*1000</f>
        <v>641.97530864197529</v>
      </c>
      <c r="Q21" s="16">
        <f>+I21+U21+V21</f>
        <v>49</v>
      </c>
      <c r="R21" s="17">
        <f>+G21+U21+V21+Y21+Z21</f>
        <v>101</v>
      </c>
      <c r="S21" s="16">
        <f>+Q21/R21*1000</f>
        <v>485.14851485148512</v>
      </c>
      <c r="T21" s="16">
        <f>+(S21/1000+P21/1000)*1000</f>
        <v>1127.1238234934603</v>
      </c>
      <c r="U21" s="15">
        <v>16</v>
      </c>
      <c r="V21" s="15">
        <v>3</v>
      </c>
      <c r="W21" s="15">
        <v>11</v>
      </c>
      <c r="X21" s="15">
        <v>1</v>
      </c>
      <c r="Y21" s="15">
        <v>1</v>
      </c>
      <c r="Z21" s="15">
        <v>0</v>
      </c>
      <c r="AA21" s="15">
        <v>0</v>
      </c>
      <c r="AB21" s="15">
        <v>0</v>
      </c>
      <c r="AC21" s="15"/>
      <c r="AD21" s="15"/>
    </row>
    <row r="22" spans="1:30" x14ac:dyDescent="0.25">
      <c r="A22" s="14">
        <v>19</v>
      </c>
      <c r="B22" s="15" t="s">
        <v>46</v>
      </c>
      <c r="C22" s="15" t="s">
        <v>47</v>
      </c>
      <c r="D22" s="15" t="s">
        <v>33</v>
      </c>
      <c r="E22" s="15">
        <v>36</v>
      </c>
      <c r="F22" s="15">
        <v>36</v>
      </c>
      <c r="G22" s="15">
        <v>104</v>
      </c>
      <c r="H22" s="15">
        <v>13</v>
      </c>
      <c r="I22" s="15">
        <v>38</v>
      </c>
      <c r="J22" s="15">
        <v>15</v>
      </c>
      <c r="K22" s="15">
        <v>1</v>
      </c>
      <c r="L22" s="15">
        <v>3</v>
      </c>
      <c r="M22" s="15">
        <v>24</v>
      </c>
      <c r="N22" s="15">
        <v>64</v>
      </c>
      <c r="O22" s="16">
        <f>+I22/G22*1000</f>
        <v>365.38461538461536</v>
      </c>
      <c r="P22" s="16">
        <f>+N22/G22*1000</f>
        <v>615.38461538461547</v>
      </c>
      <c r="Q22" s="16">
        <f>+I22+U22+V22</f>
        <v>46</v>
      </c>
      <c r="R22" s="17">
        <f>+G22+U22+V22+Y22+Z22</f>
        <v>116</v>
      </c>
      <c r="S22" s="16">
        <f>+Q22/R22*1000</f>
        <v>396.55172413793105</v>
      </c>
      <c r="T22" s="16">
        <f>+(S22/1000+P22/1000)*1000</f>
        <v>1011.9363395225465</v>
      </c>
      <c r="U22" s="15">
        <v>6</v>
      </c>
      <c r="V22" s="15">
        <v>2</v>
      </c>
      <c r="W22" s="15">
        <v>18</v>
      </c>
      <c r="X22" s="15">
        <v>0</v>
      </c>
      <c r="Y22" s="15">
        <v>1</v>
      </c>
      <c r="Z22" s="15">
        <v>3</v>
      </c>
      <c r="AA22" s="15">
        <v>4</v>
      </c>
      <c r="AB22" s="15">
        <v>0</v>
      </c>
      <c r="AC22" s="15"/>
      <c r="AD22" s="15"/>
    </row>
    <row r="23" spans="1:30" x14ac:dyDescent="0.25">
      <c r="A23" s="14">
        <v>20</v>
      </c>
      <c r="B23" s="15" t="s">
        <v>48</v>
      </c>
      <c r="C23" s="15" t="s">
        <v>49</v>
      </c>
      <c r="D23" s="15" t="s">
        <v>1</v>
      </c>
      <c r="E23" s="15">
        <v>33</v>
      </c>
      <c r="F23" s="15">
        <v>27</v>
      </c>
      <c r="G23" s="15">
        <v>66</v>
      </c>
      <c r="H23" s="15">
        <v>20</v>
      </c>
      <c r="I23" s="15">
        <v>24</v>
      </c>
      <c r="J23" s="15">
        <v>7</v>
      </c>
      <c r="K23" s="15">
        <v>0</v>
      </c>
      <c r="L23" s="15">
        <v>0</v>
      </c>
      <c r="M23" s="15">
        <v>17</v>
      </c>
      <c r="N23" s="15">
        <v>31</v>
      </c>
      <c r="O23" s="16">
        <f>+I23/G23*1000</f>
        <v>363.63636363636363</v>
      </c>
      <c r="P23" s="16">
        <f>+N23/G23*1000</f>
        <v>469.69696969696975</v>
      </c>
      <c r="Q23" s="16">
        <f>+I23+U23+V23</f>
        <v>42</v>
      </c>
      <c r="R23" s="17">
        <f>+G23+U23+V23+Y23+Z23</f>
        <v>87</v>
      </c>
      <c r="S23" s="16">
        <f>+Q23/R23*1000</f>
        <v>482.75862068965517</v>
      </c>
      <c r="T23" s="16">
        <f>+(S23/1000+P23/1000)*1000</f>
        <v>952.45559038662498</v>
      </c>
      <c r="U23" s="15">
        <v>14</v>
      </c>
      <c r="V23" s="15">
        <v>4</v>
      </c>
      <c r="W23" s="15">
        <v>9</v>
      </c>
      <c r="X23" s="15">
        <v>0</v>
      </c>
      <c r="Y23" s="15">
        <v>1</v>
      </c>
      <c r="Z23" s="15">
        <v>2</v>
      </c>
      <c r="AA23" s="15">
        <v>1</v>
      </c>
      <c r="AB23" s="15">
        <v>0</v>
      </c>
      <c r="AC23" s="15"/>
      <c r="AD23" s="15"/>
    </row>
    <row r="24" spans="1:30" s="8" customFormat="1" x14ac:dyDescent="0.25">
      <c r="A24" s="11">
        <v>21</v>
      </c>
      <c r="B24" s="12" t="s">
        <v>50</v>
      </c>
      <c r="C24" s="12" t="s">
        <v>51</v>
      </c>
      <c r="D24" s="12" t="s">
        <v>5</v>
      </c>
      <c r="E24" s="12">
        <v>36</v>
      </c>
      <c r="F24" s="12">
        <v>36</v>
      </c>
      <c r="G24" s="12">
        <v>116</v>
      </c>
      <c r="H24" s="12">
        <v>27</v>
      </c>
      <c r="I24" s="12">
        <v>42</v>
      </c>
      <c r="J24" s="12">
        <v>13</v>
      </c>
      <c r="K24" s="12">
        <v>3</v>
      </c>
      <c r="L24" s="12">
        <v>2</v>
      </c>
      <c r="M24" s="12">
        <v>28</v>
      </c>
      <c r="N24" s="12">
        <v>67</v>
      </c>
      <c r="O24" s="13">
        <f>+I24/G24*1000</f>
        <v>362.06896551724139</v>
      </c>
      <c r="P24" s="13">
        <f>+N24/G24*1000</f>
        <v>577.58620689655174</v>
      </c>
      <c r="Q24" s="13">
        <f>+I24+U24+V24</f>
        <v>51</v>
      </c>
      <c r="R24" s="13">
        <f>+G24+U24+V24+Y24+Z24</f>
        <v>128</v>
      </c>
      <c r="S24" s="13">
        <f>+Q24/R24*1000</f>
        <v>398.4375</v>
      </c>
      <c r="T24" s="13">
        <f>+(S24/1000+P24/1000)*1000</f>
        <v>976.02370689655174</v>
      </c>
      <c r="U24" s="12">
        <v>4</v>
      </c>
      <c r="V24" s="12">
        <v>5</v>
      </c>
      <c r="W24" s="12">
        <v>17</v>
      </c>
      <c r="X24" s="12">
        <v>0</v>
      </c>
      <c r="Y24" s="12">
        <v>2</v>
      </c>
      <c r="Z24" s="12">
        <v>1</v>
      </c>
      <c r="AA24" s="12">
        <v>2</v>
      </c>
      <c r="AB24" s="12">
        <v>0</v>
      </c>
      <c r="AC24" s="12"/>
      <c r="AD24" s="12"/>
    </row>
    <row r="25" spans="1:30" s="8" customFormat="1" x14ac:dyDescent="0.25">
      <c r="A25" s="11">
        <v>22</v>
      </c>
      <c r="B25" s="12" t="s">
        <v>52</v>
      </c>
      <c r="C25" s="12" t="s">
        <v>53</v>
      </c>
      <c r="D25" s="12" t="s">
        <v>10</v>
      </c>
      <c r="E25" s="12">
        <v>31</v>
      </c>
      <c r="F25" s="12">
        <v>30</v>
      </c>
      <c r="G25" s="12">
        <v>82</v>
      </c>
      <c r="H25" s="12">
        <v>17</v>
      </c>
      <c r="I25" s="12">
        <v>29</v>
      </c>
      <c r="J25" s="12">
        <v>6</v>
      </c>
      <c r="K25" s="12">
        <v>0</v>
      </c>
      <c r="L25" s="12">
        <v>1</v>
      </c>
      <c r="M25" s="12">
        <v>13</v>
      </c>
      <c r="N25" s="12">
        <v>38</v>
      </c>
      <c r="O25" s="13">
        <f>+I25/G25*1000</f>
        <v>353.65853658536582</v>
      </c>
      <c r="P25" s="13">
        <f>+N25/G25*1000</f>
        <v>463.41463414634148</v>
      </c>
      <c r="Q25" s="13">
        <f>+I25+U25+V25</f>
        <v>44</v>
      </c>
      <c r="R25" s="13">
        <f>+G25+U25+V25+Y25+Z25</f>
        <v>97</v>
      </c>
      <c r="S25" s="13">
        <f>+Q25/R25*1000</f>
        <v>453.60824742268039</v>
      </c>
      <c r="T25" s="13">
        <f>+(S25/1000+P25/1000)*1000</f>
        <v>917.02288156902193</v>
      </c>
      <c r="U25" s="12">
        <v>12</v>
      </c>
      <c r="V25" s="12">
        <v>3</v>
      </c>
      <c r="W25" s="12">
        <v>16</v>
      </c>
      <c r="X25" s="12">
        <v>1</v>
      </c>
      <c r="Y25" s="12">
        <v>0</v>
      </c>
      <c r="Z25" s="12">
        <v>0</v>
      </c>
      <c r="AA25" s="12">
        <v>2</v>
      </c>
      <c r="AB25" s="12">
        <v>0</v>
      </c>
      <c r="AC25" s="12"/>
      <c r="AD25" s="12"/>
    </row>
    <row r="26" spans="1:30" s="8" customFormat="1" x14ac:dyDescent="0.25">
      <c r="A26" s="11">
        <v>23</v>
      </c>
      <c r="B26" s="12" t="s">
        <v>54</v>
      </c>
      <c r="C26" s="12" t="s">
        <v>55</v>
      </c>
      <c r="D26" s="12" t="s">
        <v>33</v>
      </c>
      <c r="E26" s="12">
        <v>34</v>
      </c>
      <c r="F26" s="12">
        <v>34</v>
      </c>
      <c r="G26" s="12">
        <v>91</v>
      </c>
      <c r="H26" s="12">
        <v>24</v>
      </c>
      <c r="I26" s="12">
        <v>32</v>
      </c>
      <c r="J26" s="12">
        <v>6</v>
      </c>
      <c r="K26" s="12">
        <v>0</v>
      </c>
      <c r="L26" s="12">
        <v>4</v>
      </c>
      <c r="M26" s="12">
        <v>15</v>
      </c>
      <c r="N26" s="12">
        <v>50</v>
      </c>
      <c r="O26" s="13">
        <f>+I26/G26*1000</f>
        <v>351.64835164835165</v>
      </c>
      <c r="P26" s="13">
        <f>+N26/G26*1000</f>
        <v>549.45054945054949</v>
      </c>
      <c r="Q26" s="13">
        <f>+I26+U26+V26</f>
        <v>61</v>
      </c>
      <c r="R26" s="13">
        <f>+G26+U26+V26+Y26+Z26</f>
        <v>120</v>
      </c>
      <c r="S26" s="13">
        <f>+Q26/R26*1000</f>
        <v>508.33333333333331</v>
      </c>
      <c r="T26" s="13">
        <f>+(S26/1000+P26/1000)*1000</f>
        <v>1057.7838827838827</v>
      </c>
      <c r="U26" s="12">
        <v>27</v>
      </c>
      <c r="V26" s="12">
        <v>2</v>
      </c>
      <c r="W26" s="12">
        <v>15</v>
      </c>
      <c r="X26" s="12">
        <v>1</v>
      </c>
      <c r="Y26" s="12">
        <v>0</v>
      </c>
      <c r="Z26" s="12">
        <v>0</v>
      </c>
      <c r="AA26" s="12">
        <v>2</v>
      </c>
      <c r="AB26" s="12">
        <v>0</v>
      </c>
      <c r="AC26" s="12"/>
      <c r="AD26" s="12"/>
    </row>
    <row r="27" spans="1:30" s="8" customFormat="1" x14ac:dyDescent="0.25">
      <c r="A27" s="11">
        <v>24</v>
      </c>
      <c r="B27" s="12" t="s">
        <v>56</v>
      </c>
      <c r="C27" s="12" t="s">
        <v>57</v>
      </c>
      <c r="D27" s="12" t="s">
        <v>23</v>
      </c>
      <c r="E27" s="12">
        <v>36</v>
      </c>
      <c r="F27" s="12">
        <v>34</v>
      </c>
      <c r="G27" s="12">
        <v>97</v>
      </c>
      <c r="H27" s="12">
        <v>22</v>
      </c>
      <c r="I27" s="12">
        <v>34</v>
      </c>
      <c r="J27" s="12">
        <v>7</v>
      </c>
      <c r="K27" s="12">
        <v>5</v>
      </c>
      <c r="L27" s="12">
        <v>5</v>
      </c>
      <c r="M27" s="12">
        <v>30</v>
      </c>
      <c r="N27" s="12">
        <v>66</v>
      </c>
      <c r="O27" s="13">
        <f>+I27/G27*1000</f>
        <v>350.51546391752572</v>
      </c>
      <c r="P27" s="13">
        <f>+N27/G27*1000</f>
        <v>680.41237113402065</v>
      </c>
      <c r="Q27" s="13">
        <f>+I27+U27+V27</f>
        <v>48</v>
      </c>
      <c r="R27" s="13">
        <f>+G27+U27+V27+Y27+Z27</f>
        <v>117</v>
      </c>
      <c r="S27" s="13">
        <f>+Q27/R27*1000</f>
        <v>410.25641025641022</v>
      </c>
      <c r="T27" s="13">
        <f>+(S27/1000+P27/1000)*1000</f>
        <v>1090.6687813904309</v>
      </c>
      <c r="U27" s="12">
        <v>13</v>
      </c>
      <c r="V27" s="12">
        <v>1</v>
      </c>
      <c r="W27" s="12">
        <v>15</v>
      </c>
      <c r="X27" s="12">
        <v>4</v>
      </c>
      <c r="Y27" s="12">
        <v>1</v>
      </c>
      <c r="Z27" s="12">
        <v>5</v>
      </c>
      <c r="AA27" s="12">
        <v>2</v>
      </c>
      <c r="AB27" s="12">
        <v>0</v>
      </c>
      <c r="AC27" s="12"/>
      <c r="AD27" s="12"/>
    </row>
    <row r="28" spans="1:30" s="8" customFormat="1" x14ac:dyDescent="0.25">
      <c r="A28" s="11">
        <v>25</v>
      </c>
      <c r="B28" s="12" t="s">
        <v>58</v>
      </c>
      <c r="C28" s="12" t="s">
        <v>59</v>
      </c>
      <c r="D28" s="12" t="s">
        <v>23</v>
      </c>
      <c r="E28" s="12">
        <v>36</v>
      </c>
      <c r="F28" s="12">
        <v>36</v>
      </c>
      <c r="G28" s="12">
        <v>100</v>
      </c>
      <c r="H28" s="12">
        <v>31</v>
      </c>
      <c r="I28" s="12">
        <v>34</v>
      </c>
      <c r="J28" s="12">
        <v>8</v>
      </c>
      <c r="K28" s="12">
        <v>0</v>
      </c>
      <c r="L28" s="12">
        <v>6</v>
      </c>
      <c r="M28" s="12">
        <v>30</v>
      </c>
      <c r="N28" s="12">
        <v>60</v>
      </c>
      <c r="O28" s="13">
        <f>+I28/G28*1000</f>
        <v>340</v>
      </c>
      <c r="P28" s="13">
        <f>+N28/G28*1000</f>
        <v>600</v>
      </c>
      <c r="Q28" s="13">
        <f>+I28+U28+V28</f>
        <v>62</v>
      </c>
      <c r="R28" s="13">
        <f>+G28+U28+V28+Y28+Z28</f>
        <v>129</v>
      </c>
      <c r="S28" s="13">
        <f>+Q28/R28*1000</f>
        <v>480.62015503875972</v>
      </c>
      <c r="T28" s="13">
        <f>+(S28/1000+P28/1000)*1000</f>
        <v>1080.6201550387598</v>
      </c>
      <c r="U28" s="12">
        <v>28</v>
      </c>
      <c r="V28" s="12">
        <v>0</v>
      </c>
      <c r="W28" s="12">
        <v>22</v>
      </c>
      <c r="X28" s="12">
        <v>0</v>
      </c>
      <c r="Y28" s="12">
        <v>1</v>
      </c>
      <c r="Z28" s="12">
        <v>0</v>
      </c>
      <c r="AA28" s="12">
        <v>1</v>
      </c>
      <c r="AB28" s="12">
        <v>1</v>
      </c>
      <c r="AC28" s="12"/>
      <c r="AD28" s="12"/>
    </row>
    <row r="29" spans="1:30" s="8" customFormat="1" x14ac:dyDescent="0.25">
      <c r="A29" s="11">
        <v>26</v>
      </c>
      <c r="B29" s="12" t="s">
        <v>60</v>
      </c>
      <c r="C29" s="12" t="s">
        <v>61</v>
      </c>
      <c r="D29" s="12" t="s">
        <v>38</v>
      </c>
      <c r="E29" s="12">
        <v>32</v>
      </c>
      <c r="F29" s="12">
        <v>22</v>
      </c>
      <c r="G29" s="12">
        <v>71</v>
      </c>
      <c r="H29" s="12">
        <v>4</v>
      </c>
      <c r="I29" s="12">
        <v>24</v>
      </c>
      <c r="J29" s="12">
        <v>5</v>
      </c>
      <c r="K29" s="12">
        <v>0</v>
      </c>
      <c r="L29" s="12">
        <v>0</v>
      </c>
      <c r="M29" s="12">
        <v>14</v>
      </c>
      <c r="N29" s="12">
        <v>29</v>
      </c>
      <c r="O29" s="13">
        <f>+I29/G29*1000</f>
        <v>338.02816901408448</v>
      </c>
      <c r="P29" s="13">
        <f>+N29/G29*1000</f>
        <v>408.45070422535213</v>
      </c>
      <c r="Q29" s="13">
        <f>+I29+U29+V29</f>
        <v>30</v>
      </c>
      <c r="R29" s="13">
        <f>+G29+U29+V29+Y29+Z29</f>
        <v>78</v>
      </c>
      <c r="S29" s="13">
        <f>+Q29/R29*1000</f>
        <v>384.61538461538464</v>
      </c>
      <c r="T29" s="13">
        <f>+(S29/1000+P29/1000)*1000</f>
        <v>793.06608884073682</v>
      </c>
      <c r="U29" s="12">
        <v>3</v>
      </c>
      <c r="V29" s="12">
        <v>3</v>
      </c>
      <c r="W29" s="12">
        <v>10</v>
      </c>
      <c r="X29" s="12">
        <v>6</v>
      </c>
      <c r="Y29" s="12">
        <v>1</v>
      </c>
      <c r="Z29" s="12">
        <v>0</v>
      </c>
      <c r="AA29" s="12">
        <v>0</v>
      </c>
      <c r="AB29" s="12">
        <v>0</v>
      </c>
      <c r="AC29" s="12"/>
      <c r="AD29" s="12"/>
    </row>
    <row r="30" spans="1:30" s="8" customFormat="1" x14ac:dyDescent="0.25">
      <c r="A30" s="11">
        <v>27</v>
      </c>
      <c r="B30" s="12" t="s">
        <v>62</v>
      </c>
      <c r="C30" s="12" t="s">
        <v>63</v>
      </c>
      <c r="D30" s="12" t="s">
        <v>2</v>
      </c>
      <c r="E30" s="12">
        <v>32</v>
      </c>
      <c r="F30" s="12">
        <v>32</v>
      </c>
      <c r="G30" s="12">
        <v>92</v>
      </c>
      <c r="H30" s="12">
        <v>14</v>
      </c>
      <c r="I30" s="12">
        <v>31</v>
      </c>
      <c r="J30" s="12">
        <v>6</v>
      </c>
      <c r="K30" s="12">
        <v>2</v>
      </c>
      <c r="L30" s="12">
        <v>2</v>
      </c>
      <c r="M30" s="12">
        <v>16</v>
      </c>
      <c r="N30" s="12">
        <v>47</v>
      </c>
      <c r="O30" s="13">
        <f>+I30/G30*1000</f>
        <v>336.95652173913044</v>
      </c>
      <c r="P30" s="13">
        <f>+N30/G30*1000</f>
        <v>510.86956521739137</v>
      </c>
      <c r="Q30" s="13">
        <f>+I30+U30+V30</f>
        <v>35</v>
      </c>
      <c r="R30" s="13">
        <f>+G30+U30+V30+Y30+Z30</f>
        <v>103</v>
      </c>
      <c r="S30" s="13">
        <f>+Q30/R30*1000</f>
        <v>339.80582524271847</v>
      </c>
      <c r="T30" s="13">
        <f>+(S30/1000+P30/1000)*1000</f>
        <v>850.67539046010984</v>
      </c>
      <c r="U30" s="12">
        <v>2</v>
      </c>
      <c r="V30" s="12">
        <v>2</v>
      </c>
      <c r="W30" s="12">
        <v>13</v>
      </c>
      <c r="X30" s="12">
        <v>0</v>
      </c>
      <c r="Y30" s="12">
        <v>3</v>
      </c>
      <c r="Z30" s="12">
        <v>4</v>
      </c>
      <c r="AA30" s="12">
        <v>2</v>
      </c>
      <c r="AB30" s="12">
        <v>0</v>
      </c>
      <c r="AC30" s="12"/>
      <c r="AD30" s="12"/>
    </row>
    <row r="31" spans="1:30" s="8" customFormat="1" x14ac:dyDescent="0.25">
      <c r="A31" s="11">
        <v>28</v>
      </c>
      <c r="B31" s="12" t="s">
        <v>66</v>
      </c>
      <c r="C31" s="12" t="s">
        <v>67</v>
      </c>
      <c r="D31" s="12" t="s">
        <v>2</v>
      </c>
      <c r="E31" s="12">
        <v>36</v>
      </c>
      <c r="F31" s="12">
        <v>36</v>
      </c>
      <c r="G31" s="12">
        <v>102</v>
      </c>
      <c r="H31" s="12">
        <v>15</v>
      </c>
      <c r="I31" s="12">
        <v>34</v>
      </c>
      <c r="J31" s="12">
        <v>5</v>
      </c>
      <c r="K31" s="12">
        <v>0</v>
      </c>
      <c r="L31" s="12">
        <v>1</v>
      </c>
      <c r="M31" s="12">
        <v>19</v>
      </c>
      <c r="N31" s="12">
        <v>42</v>
      </c>
      <c r="O31" s="13">
        <f>+I31/G31*1000</f>
        <v>333.33333333333331</v>
      </c>
      <c r="P31" s="13">
        <f>+N31/G31*1000</f>
        <v>411.76470588235293</v>
      </c>
      <c r="Q31" s="13">
        <f>+I31+U31+V31</f>
        <v>46</v>
      </c>
      <c r="R31" s="13">
        <f>+G31+U31+V31+Y31+Z31</f>
        <v>118</v>
      </c>
      <c r="S31" s="13">
        <f>+Q31/R31*1000</f>
        <v>389.83050847457628</v>
      </c>
      <c r="T31" s="13">
        <f>+(S31/1000+P31/1000)*1000</f>
        <v>801.5952143569292</v>
      </c>
      <c r="U31" s="12">
        <v>9</v>
      </c>
      <c r="V31" s="12">
        <v>3</v>
      </c>
      <c r="W31" s="12">
        <v>18</v>
      </c>
      <c r="X31" s="12">
        <v>1</v>
      </c>
      <c r="Y31" s="12">
        <v>1</v>
      </c>
      <c r="Z31" s="12">
        <v>3</v>
      </c>
      <c r="AA31" s="12">
        <v>1</v>
      </c>
      <c r="AB31" s="12">
        <v>0</v>
      </c>
      <c r="AC31" s="12"/>
      <c r="AD31" s="12"/>
    </row>
    <row r="32" spans="1:30" s="8" customFormat="1" x14ac:dyDescent="0.25">
      <c r="A32" s="11">
        <v>29</v>
      </c>
      <c r="B32" s="12" t="s">
        <v>64</v>
      </c>
      <c r="C32" s="12" t="s">
        <v>65</v>
      </c>
      <c r="D32" s="12" t="s">
        <v>1</v>
      </c>
      <c r="E32" s="12">
        <v>34</v>
      </c>
      <c r="F32" s="12">
        <v>34</v>
      </c>
      <c r="G32" s="12">
        <v>84</v>
      </c>
      <c r="H32" s="12">
        <v>17</v>
      </c>
      <c r="I32" s="12">
        <v>28</v>
      </c>
      <c r="J32" s="12">
        <v>9</v>
      </c>
      <c r="K32" s="12">
        <v>1</v>
      </c>
      <c r="L32" s="12">
        <v>1</v>
      </c>
      <c r="M32" s="12">
        <v>38</v>
      </c>
      <c r="N32" s="12">
        <v>42</v>
      </c>
      <c r="O32" s="13">
        <f>+I32/G32*1000</f>
        <v>333.33333333333331</v>
      </c>
      <c r="P32" s="13">
        <f>+N32/G32*1000</f>
        <v>500</v>
      </c>
      <c r="Q32" s="13">
        <f>+I32+U32+V32</f>
        <v>45</v>
      </c>
      <c r="R32" s="13">
        <f>+G32+U32+V32+Y32+Z32</f>
        <v>108</v>
      </c>
      <c r="S32" s="13">
        <f>+Q32/R32*1000</f>
        <v>416.66666666666669</v>
      </c>
      <c r="T32" s="13">
        <f>+(S32/1000+P32/1000)*1000</f>
        <v>916.66666666666674</v>
      </c>
      <c r="U32" s="12">
        <v>16</v>
      </c>
      <c r="V32" s="12">
        <v>1</v>
      </c>
      <c r="W32" s="12">
        <v>8</v>
      </c>
      <c r="X32" s="12">
        <v>1</v>
      </c>
      <c r="Y32" s="12">
        <v>5</v>
      </c>
      <c r="Z32" s="12">
        <v>2</v>
      </c>
      <c r="AA32" s="12">
        <v>0</v>
      </c>
      <c r="AB32" s="12">
        <v>0</v>
      </c>
      <c r="AC32" s="12"/>
      <c r="AD32" s="12"/>
    </row>
    <row r="33" spans="1:30" s="8" customFormat="1" x14ac:dyDescent="0.25">
      <c r="A33" s="11">
        <v>30</v>
      </c>
      <c r="B33" s="12" t="s">
        <v>68</v>
      </c>
      <c r="C33" s="12" t="s">
        <v>16</v>
      </c>
      <c r="D33" s="12" t="s">
        <v>23</v>
      </c>
      <c r="E33" s="12">
        <v>30</v>
      </c>
      <c r="F33" s="12">
        <v>28</v>
      </c>
      <c r="G33" s="12">
        <v>69</v>
      </c>
      <c r="H33" s="12">
        <v>6</v>
      </c>
      <c r="I33" s="12">
        <v>22</v>
      </c>
      <c r="J33" s="12">
        <v>2</v>
      </c>
      <c r="K33" s="12">
        <v>0</v>
      </c>
      <c r="L33" s="12">
        <v>0</v>
      </c>
      <c r="M33" s="12">
        <v>12</v>
      </c>
      <c r="N33" s="12">
        <v>24</v>
      </c>
      <c r="O33" s="13">
        <f>+I33/G33*1000</f>
        <v>318.84057971014488</v>
      </c>
      <c r="P33" s="13">
        <f>+N33/G33*1000</f>
        <v>347.82608695652175</v>
      </c>
      <c r="Q33" s="13">
        <f>+I33+U33+V33</f>
        <v>30</v>
      </c>
      <c r="R33" s="13">
        <f>+G33+U33+V33+Y33+Z33</f>
        <v>81</v>
      </c>
      <c r="S33" s="13">
        <f>+Q33/R33*1000</f>
        <v>370.37037037037032</v>
      </c>
      <c r="T33" s="13">
        <f>+(S33/1000+P33/1000)*1000</f>
        <v>718.19645732689207</v>
      </c>
      <c r="U33" s="12">
        <v>7</v>
      </c>
      <c r="V33" s="12">
        <v>1</v>
      </c>
      <c r="W33" s="12">
        <v>2</v>
      </c>
      <c r="X33" s="12">
        <v>1</v>
      </c>
      <c r="Y33" s="12">
        <v>2</v>
      </c>
      <c r="Z33" s="12">
        <v>2</v>
      </c>
      <c r="AA33" s="12">
        <v>0</v>
      </c>
      <c r="AB33" s="12">
        <v>1</v>
      </c>
      <c r="AC33" s="12"/>
      <c r="AD33" s="12"/>
    </row>
    <row r="34" spans="1:30" x14ac:dyDescent="0.25">
      <c r="A34" s="14">
        <v>31</v>
      </c>
      <c r="B34" s="15" t="s">
        <v>69</v>
      </c>
      <c r="C34" s="15" t="s">
        <v>70</v>
      </c>
      <c r="D34" s="15" t="s">
        <v>23</v>
      </c>
      <c r="E34" s="15">
        <v>36</v>
      </c>
      <c r="F34" s="15">
        <v>36</v>
      </c>
      <c r="G34" s="15">
        <v>109</v>
      </c>
      <c r="H34" s="15">
        <v>14</v>
      </c>
      <c r="I34" s="15">
        <v>34</v>
      </c>
      <c r="J34" s="15">
        <v>3</v>
      </c>
      <c r="K34" s="15">
        <v>1</v>
      </c>
      <c r="L34" s="15">
        <v>1</v>
      </c>
      <c r="M34" s="15">
        <v>20</v>
      </c>
      <c r="N34" s="15">
        <v>42</v>
      </c>
      <c r="O34" s="16">
        <f>+I34/G34*1000</f>
        <v>311.9266055045872</v>
      </c>
      <c r="P34" s="16">
        <f>+N34/G34*1000</f>
        <v>385.32110091743124</v>
      </c>
      <c r="Q34" s="16">
        <f>+I34+U34+V34</f>
        <v>42</v>
      </c>
      <c r="R34" s="17">
        <f>+G34+U34+V34+Y34+Z34</f>
        <v>118</v>
      </c>
      <c r="S34" s="16">
        <f>+Q34/R34*1000</f>
        <v>355.93220338983048</v>
      </c>
      <c r="T34" s="16">
        <f>+(S34/1000+P34/1000)*1000</f>
        <v>741.25330430726183</v>
      </c>
      <c r="U34" s="15">
        <v>8</v>
      </c>
      <c r="V34" s="15">
        <v>0</v>
      </c>
      <c r="W34" s="15">
        <v>17</v>
      </c>
      <c r="X34" s="15">
        <v>1</v>
      </c>
      <c r="Y34" s="15">
        <v>0</v>
      </c>
      <c r="Z34" s="15">
        <v>1</v>
      </c>
      <c r="AA34" s="15">
        <v>0</v>
      </c>
      <c r="AB34" s="15">
        <v>0</v>
      </c>
      <c r="AC34" s="15"/>
      <c r="AD34" s="15"/>
    </row>
    <row r="35" spans="1:30" x14ac:dyDescent="0.25">
      <c r="A35" s="14">
        <v>32</v>
      </c>
      <c r="B35" s="15" t="s">
        <v>71</v>
      </c>
      <c r="C35" s="15" t="s">
        <v>72</v>
      </c>
      <c r="D35" s="15" t="s">
        <v>30</v>
      </c>
      <c r="E35" s="15">
        <v>29</v>
      </c>
      <c r="F35" s="15">
        <v>29</v>
      </c>
      <c r="G35" s="15">
        <v>71</v>
      </c>
      <c r="H35" s="15">
        <v>9</v>
      </c>
      <c r="I35" s="15">
        <v>22</v>
      </c>
      <c r="J35" s="15">
        <v>1</v>
      </c>
      <c r="K35" s="15">
        <v>2</v>
      </c>
      <c r="L35" s="15">
        <v>0</v>
      </c>
      <c r="M35" s="15">
        <v>10</v>
      </c>
      <c r="N35" s="15">
        <v>27</v>
      </c>
      <c r="O35" s="16">
        <f>+I35/G35*1000</f>
        <v>309.85915492957741</v>
      </c>
      <c r="P35" s="16">
        <f>+N35/G35*1000</f>
        <v>380.28169014084506</v>
      </c>
      <c r="Q35" s="16">
        <f>+I35+U35+V35</f>
        <v>32</v>
      </c>
      <c r="R35" s="17">
        <f>+G35+U35+V35+Y35+Z35</f>
        <v>83</v>
      </c>
      <c r="S35" s="16">
        <f>+Q35/R35*1000</f>
        <v>385.54216867469881</v>
      </c>
      <c r="T35" s="16">
        <f>+(S35/1000+P35/1000)*1000</f>
        <v>765.82385881554399</v>
      </c>
      <c r="U35" s="15">
        <v>10</v>
      </c>
      <c r="V35" s="15">
        <v>0</v>
      </c>
      <c r="W35" s="15">
        <v>13</v>
      </c>
      <c r="X35" s="15">
        <v>2</v>
      </c>
      <c r="Y35" s="15">
        <v>1</v>
      </c>
      <c r="Z35" s="15">
        <v>1</v>
      </c>
      <c r="AA35" s="15">
        <v>1</v>
      </c>
      <c r="AB35" s="15">
        <v>0</v>
      </c>
      <c r="AC35" s="15"/>
      <c r="AD35" s="15"/>
    </row>
    <row r="36" spans="1:30" x14ac:dyDescent="0.25">
      <c r="A36" s="14">
        <v>33</v>
      </c>
      <c r="B36" s="15" t="s">
        <v>73</v>
      </c>
      <c r="C36" s="15" t="s">
        <v>74</v>
      </c>
      <c r="D36" s="15" t="s">
        <v>5</v>
      </c>
      <c r="E36" s="15">
        <v>35</v>
      </c>
      <c r="F36" s="15">
        <v>35</v>
      </c>
      <c r="G36" s="15">
        <v>98</v>
      </c>
      <c r="H36" s="15">
        <v>19</v>
      </c>
      <c r="I36" s="15">
        <v>30</v>
      </c>
      <c r="J36" s="15">
        <v>8</v>
      </c>
      <c r="K36" s="15">
        <v>1</v>
      </c>
      <c r="L36" s="15">
        <v>3</v>
      </c>
      <c r="M36" s="15">
        <v>20</v>
      </c>
      <c r="N36" s="15">
        <v>49</v>
      </c>
      <c r="O36" s="16">
        <f>+I36/G36*1000</f>
        <v>306.12244897959187</v>
      </c>
      <c r="P36" s="16">
        <f>+N36/G36*1000</f>
        <v>500</v>
      </c>
      <c r="Q36" s="16">
        <f>+I36+U36+V36</f>
        <v>47</v>
      </c>
      <c r="R36" s="17">
        <f>+G36+U36+V36+Y36+Z36</f>
        <v>117</v>
      </c>
      <c r="S36" s="16">
        <f>+Q36/R36*1000</f>
        <v>401.70940170940173</v>
      </c>
      <c r="T36" s="16">
        <f>+(S36/1000+P36/1000)*1000</f>
        <v>901.70940170940173</v>
      </c>
      <c r="U36" s="15">
        <v>16</v>
      </c>
      <c r="V36" s="15">
        <v>1</v>
      </c>
      <c r="W36" s="15">
        <v>18</v>
      </c>
      <c r="X36" s="15">
        <v>1</v>
      </c>
      <c r="Y36" s="15">
        <v>2</v>
      </c>
      <c r="Z36" s="15">
        <v>0</v>
      </c>
      <c r="AA36" s="15">
        <v>0</v>
      </c>
      <c r="AB36" s="15">
        <v>0</v>
      </c>
      <c r="AC36" s="15"/>
      <c r="AD36" s="15"/>
    </row>
    <row r="37" spans="1:30" x14ac:dyDescent="0.25">
      <c r="A37" s="14">
        <v>34</v>
      </c>
      <c r="B37" s="15" t="s">
        <v>75</v>
      </c>
      <c r="C37" s="15" t="s">
        <v>47</v>
      </c>
      <c r="D37" s="15" t="s">
        <v>38</v>
      </c>
      <c r="E37" s="15">
        <v>36</v>
      </c>
      <c r="F37" s="15">
        <v>36</v>
      </c>
      <c r="G37" s="15">
        <v>108</v>
      </c>
      <c r="H37" s="15">
        <v>10</v>
      </c>
      <c r="I37" s="15">
        <v>33</v>
      </c>
      <c r="J37" s="15">
        <v>15</v>
      </c>
      <c r="K37" s="15">
        <v>0</v>
      </c>
      <c r="L37" s="15">
        <v>0</v>
      </c>
      <c r="M37" s="15">
        <v>25</v>
      </c>
      <c r="N37" s="15">
        <v>48</v>
      </c>
      <c r="O37" s="16">
        <f>+I37/G37*1000</f>
        <v>305.5555555555556</v>
      </c>
      <c r="P37" s="16">
        <f>+N37/G37*1000</f>
        <v>444.4444444444444</v>
      </c>
      <c r="Q37" s="16">
        <f>+I37+U37+V37</f>
        <v>47</v>
      </c>
      <c r="R37" s="17">
        <f>+G37+U37+V37+Y37+Z37</f>
        <v>126</v>
      </c>
      <c r="S37" s="16">
        <f>+Q37/R37*1000</f>
        <v>373.01587301587301</v>
      </c>
      <c r="T37" s="16">
        <f>+(S37/1000+P37/1000)*1000</f>
        <v>817.46031746031747</v>
      </c>
      <c r="U37" s="15">
        <v>11</v>
      </c>
      <c r="V37" s="15">
        <v>3</v>
      </c>
      <c r="W37" s="15">
        <v>21</v>
      </c>
      <c r="X37" s="15">
        <v>0</v>
      </c>
      <c r="Y37" s="15">
        <v>3</v>
      </c>
      <c r="Z37" s="15">
        <v>1</v>
      </c>
      <c r="AA37" s="15">
        <v>5</v>
      </c>
      <c r="AB37" s="15">
        <v>1</v>
      </c>
      <c r="AC37" s="15"/>
      <c r="AD37" s="15"/>
    </row>
    <row r="38" spans="1:30" x14ac:dyDescent="0.25">
      <c r="A38" s="14">
        <v>35</v>
      </c>
      <c r="B38" s="15" t="s">
        <v>76</v>
      </c>
      <c r="C38" s="15" t="s">
        <v>77</v>
      </c>
      <c r="D38" s="15" t="s">
        <v>38</v>
      </c>
      <c r="E38" s="15">
        <v>34</v>
      </c>
      <c r="F38" s="15">
        <v>34</v>
      </c>
      <c r="G38" s="15">
        <v>105</v>
      </c>
      <c r="H38" s="15">
        <v>18</v>
      </c>
      <c r="I38" s="15">
        <v>32</v>
      </c>
      <c r="J38" s="15">
        <v>4</v>
      </c>
      <c r="K38" s="15">
        <v>1</v>
      </c>
      <c r="L38" s="15">
        <v>1</v>
      </c>
      <c r="M38" s="15">
        <v>18</v>
      </c>
      <c r="N38" s="15">
        <v>41</v>
      </c>
      <c r="O38" s="16">
        <f>+I38/G38*1000</f>
        <v>304.76190476190482</v>
      </c>
      <c r="P38" s="16">
        <f>+N38/G38*1000</f>
        <v>390.47619047619048</v>
      </c>
      <c r="Q38" s="16">
        <f>+I38+U38+V38</f>
        <v>44</v>
      </c>
      <c r="R38" s="17">
        <f>+G38+U38+V38+Y38+Z38</f>
        <v>122</v>
      </c>
      <c r="S38" s="16">
        <f>+Q38/R38*1000</f>
        <v>360.65573770491807</v>
      </c>
      <c r="T38" s="16">
        <f>+(S38/1000+P38/1000)*1000</f>
        <v>751.13192818110849</v>
      </c>
      <c r="U38" s="15">
        <v>11</v>
      </c>
      <c r="V38" s="15">
        <v>1</v>
      </c>
      <c r="W38" s="15">
        <v>8</v>
      </c>
      <c r="X38" s="15">
        <v>0</v>
      </c>
      <c r="Y38" s="15">
        <v>2</v>
      </c>
      <c r="Z38" s="15">
        <v>3</v>
      </c>
      <c r="AA38" s="15">
        <v>1</v>
      </c>
      <c r="AB38" s="15">
        <v>1</v>
      </c>
      <c r="AC38" s="15"/>
      <c r="AD38" s="15"/>
    </row>
    <row r="39" spans="1:30" x14ac:dyDescent="0.25">
      <c r="A39" s="14">
        <v>36</v>
      </c>
      <c r="B39" s="15" t="s">
        <v>78</v>
      </c>
      <c r="C39" s="15" t="s">
        <v>57</v>
      </c>
      <c r="D39" s="15" t="s">
        <v>23</v>
      </c>
      <c r="E39" s="15">
        <v>32</v>
      </c>
      <c r="F39" s="15">
        <v>31</v>
      </c>
      <c r="G39" s="15">
        <v>93</v>
      </c>
      <c r="H39" s="15">
        <v>16</v>
      </c>
      <c r="I39" s="15">
        <v>28</v>
      </c>
      <c r="J39" s="15">
        <v>7</v>
      </c>
      <c r="K39" s="15">
        <v>3</v>
      </c>
      <c r="L39" s="15">
        <v>3</v>
      </c>
      <c r="M39" s="15">
        <v>14</v>
      </c>
      <c r="N39" s="15">
        <v>50</v>
      </c>
      <c r="O39" s="16">
        <f>+I39/G39*1000</f>
        <v>301.07526881720429</v>
      </c>
      <c r="P39" s="16">
        <f>+N39/G39*1000</f>
        <v>537.63440860215053</v>
      </c>
      <c r="Q39" s="16">
        <f>+I39+U39+V39</f>
        <v>35</v>
      </c>
      <c r="R39" s="17">
        <f>+G39+U39+V39+Y39+Z39</f>
        <v>102</v>
      </c>
      <c r="S39" s="16">
        <f>+Q39/R39*1000</f>
        <v>343.13725490196077</v>
      </c>
      <c r="T39" s="16">
        <f>+(S39/1000+P39/1000)*1000</f>
        <v>880.7716635041113</v>
      </c>
      <c r="U39" s="15">
        <v>7</v>
      </c>
      <c r="V39" s="15">
        <v>0</v>
      </c>
      <c r="W39" s="15">
        <v>22</v>
      </c>
      <c r="X39" s="15">
        <v>0</v>
      </c>
      <c r="Y39" s="15">
        <v>1</v>
      </c>
      <c r="Z39" s="15">
        <v>1</v>
      </c>
      <c r="AA39" s="15">
        <v>1</v>
      </c>
      <c r="AB39" s="15">
        <v>0</v>
      </c>
      <c r="AC39" s="15"/>
      <c r="AD39" s="15"/>
    </row>
    <row r="40" spans="1:30" x14ac:dyDescent="0.25">
      <c r="O40" s="2"/>
      <c r="P40" s="2"/>
      <c r="Q40" s="2"/>
      <c r="R40" s="7"/>
      <c r="S40" s="2"/>
      <c r="T40" s="2"/>
    </row>
    <row r="41" spans="1:30" x14ac:dyDescent="0.25">
      <c r="O41" s="2"/>
      <c r="P41" s="2"/>
      <c r="Q41" s="2"/>
      <c r="R41" s="7"/>
      <c r="S41" s="2"/>
      <c r="T41" s="2"/>
    </row>
    <row r="42" spans="1:30" x14ac:dyDescent="0.25">
      <c r="O42" s="2"/>
      <c r="P42" s="2"/>
      <c r="Q42" s="2"/>
      <c r="R42" s="7"/>
      <c r="S42" s="2"/>
      <c r="T42" s="2"/>
    </row>
    <row r="43" spans="1:30" x14ac:dyDescent="0.25">
      <c r="O43" s="2"/>
      <c r="P43" s="2"/>
      <c r="Q43" s="2"/>
      <c r="R43" s="7"/>
      <c r="S43" s="2"/>
      <c r="T43" s="2"/>
    </row>
    <row r="44" spans="1:30" x14ac:dyDescent="0.25">
      <c r="O44" s="2"/>
      <c r="P44" s="2"/>
      <c r="Q44" s="2"/>
      <c r="R44" s="7"/>
      <c r="S44" s="2"/>
      <c r="T44" s="2"/>
    </row>
    <row r="45" spans="1:30" x14ac:dyDescent="0.25">
      <c r="O45" s="2"/>
      <c r="P45" s="2"/>
      <c r="Q45" s="2"/>
      <c r="R45" s="7"/>
      <c r="S45" s="2"/>
      <c r="T45" s="2"/>
    </row>
    <row r="46" spans="1:30" x14ac:dyDescent="0.25">
      <c r="O46" s="2"/>
      <c r="P46" s="2"/>
      <c r="Q46" s="2"/>
      <c r="R46" s="7"/>
      <c r="S46" s="2"/>
      <c r="T46" s="2"/>
    </row>
    <row r="47" spans="1:30" x14ac:dyDescent="0.25">
      <c r="O47" s="2"/>
      <c r="P47" s="2"/>
      <c r="Q47" s="2"/>
      <c r="R47" s="7"/>
      <c r="S47" s="2"/>
      <c r="T47" s="2"/>
    </row>
    <row r="48" spans="1:30" x14ac:dyDescent="0.25">
      <c r="O48" s="2"/>
      <c r="P48" s="2"/>
      <c r="Q48" s="2"/>
      <c r="R48" s="7"/>
      <c r="S48" s="2"/>
      <c r="T48" s="2"/>
    </row>
    <row r="49" spans="15:20" x14ac:dyDescent="0.25">
      <c r="O49" s="2"/>
      <c r="P49" s="2"/>
      <c r="Q49" s="2"/>
      <c r="R49" s="7"/>
      <c r="S49" s="2"/>
      <c r="T49" s="2"/>
    </row>
    <row r="50" spans="15:20" x14ac:dyDescent="0.25">
      <c r="O50" s="2"/>
      <c r="P50" s="2"/>
      <c r="Q50" s="2"/>
      <c r="R50" s="7"/>
      <c r="S50" s="2"/>
      <c r="T50" s="2"/>
    </row>
    <row r="51" spans="15:20" x14ac:dyDescent="0.25">
      <c r="O51" s="2"/>
      <c r="P51" s="2"/>
      <c r="Q51" s="2"/>
      <c r="R51" s="7"/>
      <c r="S51" s="2"/>
      <c r="T51" s="2"/>
    </row>
    <row r="52" spans="15:20" x14ac:dyDescent="0.25">
      <c r="O52" s="2"/>
      <c r="P52" s="2"/>
      <c r="Q52" s="2"/>
      <c r="R52" s="7"/>
      <c r="S52" s="2"/>
      <c r="T52" s="2"/>
    </row>
    <row r="53" spans="15:20" x14ac:dyDescent="0.25">
      <c r="O53" s="2"/>
      <c r="P53" s="2"/>
      <c r="Q53" s="2"/>
      <c r="R53" s="7"/>
      <c r="S53" s="2"/>
      <c r="T53" s="2"/>
    </row>
  </sheetData>
  <sortState ref="B4:AC39">
    <sortCondition descending="1" ref="O4:O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workbookViewId="0">
      <selection activeCell="A10" sqref="A10:XFD10"/>
    </sheetView>
  </sheetViews>
  <sheetFormatPr defaultRowHeight="15" x14ac:dyDescent="0.25"/>
  <cols>
    <col min="1" max="1" width="6.28515625" customWidth="1"/>
    <col min="2" max="3" width="18.28515625" bestFit="1" customWidth="1"/>
    <col min="4" max="4" width="5.140625" bestFit="1" customWidth="1"/>
    <col min="5" max="17" width="7" customWidth="1"/>
    <col min="18" max="18" width="7" style="6" customWidth="1"/>
    <col min="19" max="28" width="7" customWidth="1"/>
    <col min="29" max="29" width="3.7109375" customWidth="1"/>
    <col min="30" max="30" width="9.140625" style="5" customWidth="1"/>
    <col min="31" max="31" width="2.5703125" customWidth="1"/>
  </cols>
  <sheetData>
    <row r="1" spans="1:30" ht="18.75" x14ac:dyDescent="0.3">
      <c r="B1" s="4" t="s">
        <v>104</v>
      </c>
    </row>
    <row r="2" spans="1:30" x14ac:dyDescent="0.25">
      <c r="C2" s="3" t="s">
        <v>103</v>
      </c>
      <c r="D2" s="3">
        <f>36*2.1</f>
        <v>75.600000000000009</v>
      </c>
    </row>
    <row r="3" spans="1:30" s="1" customFormat="1" x14ac:dyDescent="0.25">
      <c r="A3" s="9" t="s">
        <v>106</v>
      </c>
      <c r="B3" s="9"/>
      <c r="C3" s="9"/>
      <c r="D3" s="9"/>
      <c r="E3" s="9" t="s">
        <v>79</v>
      </c>
      <c r="F3" s="9" t="s">
        <v>80</v>
      </c>
      <c r="G3" s="9" t="s">
        <v>81</v>
      </c>
      <c r="H3" s="9" t="s">
        <v>82</v>
      </c>
      <c r="I3" s="9" t="s">
        <v>83</v>
      </c>
      <c r="J3" s="9" t="s">
        <v>84</v>
      </c>
      <c r="K3" s="9" t="s">
        <v>85</v>
      </c>
      <c r="L3" s="9" t="s">
        <v>86</v>
      </c>
      <c r="M3" s="9" t="s">
        <v>87</v>
      </c>
      <c r="N3" s="9" t="s">
        <v>88</v>
      </c>
      <c r="O3" s="9" t="s">
        <v>89</v>
      </c>
      <c r="P3" s="9" t="s">
        <v>90</v>
      </c>
      <c r="Q3" s="9" t="s">
        <v>101</v>
      </c>
      <c r="R3" s="10" t="s">
        <v>102</v>
      </c>
      <c r="S3" s="9" t="s">
        <v>91</v>
      </c>
      <c r="T3" s="9" t="s">
        <v>92</v>
      </c>
      <c r="U3" s="9" t="s">
        <v>93</v>
      </c>
      <c r="V3" s="9" t="s">
        <v>94</v>
      </c>
      <c r="W3" s="9" t="s">
        <v>95</v>
      </c>
      <c r="X3" s="9" t="s">
        <v>96</v>
      </c>
      <c r="Y3" s="9" t="s">
        <v>97</v>
      </c>
      <c r="Z3" s="9" t="s">
        <v>98</v>
      </c>
      <c r="AA3" s="9" t="s">
        <v>99</v>
      </c>
      <c r="AB3" s="9" t="s">
        <v>100</v>
      </c>
      <c r="AC3" s="9"/>
      <c r="AD3" s="9" t="s">
        <v>105</v>
      </c>
    </row>
    <row r="4" spans="1:30" s="8" customFormat="1" x14ac:dyDescent="0.25">
      <c r="A4" s="11">
        <v>1</v>
      </c>
      <c r="B4" s="12" t="s">
        <v>8</v>
      </c>
      <c r="C4" s="12" t="s">
        <v>9</v>
      </c>
      <c r="D4" s="12" t="s">
        <v>10</v>
      </c>
      <c r="E4" s="12">
        <v>34</v>
      </c>
      <c r="F4" s="12">
        <v>33</v>
      </c>
      <c r="G4" s="12">
        <v>59</v>
      </c>
      <c r="H4" s="12">
        <v>32</v>
      </c>
      <c r="I4" s="12">
        <v>27</v>
      </c>
      <c r="J4" s="12">
        <v>4</v>
      </c>
      <c r="K4" s="12">
        <v>2</v>
      </c>
      <c r="L4" s="12">
        <v>7</v>
      </c>
      <c r="M4" s="12">
        <v>11</v>
      </c>
      <c r="N4" s="12">
        <v>56</v>
      </c>
      <c r="O4" s="13">
        <f>+I4/G4*1000</f>
        <v>457.62711864406782</v>
      </c>
      <c r="P4" s="13">
        <f>+N4/G4*1000</f>
        <v>949.15254237288138</v>
      </c>
      <c r="Q4" s="13">
        <f>+I4+U4+V4</f>
        <v>86</v>
      </c>
      <c r="R4" s="13">
        <f>+G4+U4+V4+Y4+Z4</f>
        <v>118</v>
      </c>
      <c r="S4" s="13">
        <f>+Q4/R4*1000</f>
        <v>728.81355932203383</v>
      </c>
      <c r="T4" s="13">
        <f>+(S4/1000+P4/1000)*1000</f>
        <v>1677.9661016949153</v>
      </c>
      <c r="U4" s="12">
        <v>53</v>
      </c>
      <c r="V4" s="12">
        <v>6</v>
      </c>
      <c r="W4" s="12">
        <v>6</v>
      </c>
      <c r="X4" s="12">
        <v>0</v>
      </c>
      <c r="Y4" s="12">
        <v>0</v>
      </c>
      <c r="Z4" s="12">
        <v>0</v>
      </c>
      <c r="AA4" s="12">
        <v>12</v>
      </c>
      <c r="AB4" s="12">
        <v>3</v>
      </c>
      <c r="AC4" s="12"/>
      <c r="AD4" s="11">
        <v>3</v>
      </c>
    </row>
    <row r="5" spans="1:30" s="8" customFormat="1" x14ac:dyDescent="0.25">
      <c r="A5" s="11">
        <v>2</v>
      </c>
      <c r="B5" s="12" t="s">
        <v>3</v>
      </c>
      <c r="C5" s="12" t="s">
        <v>4</v>
      </c>
      <c r="D5" s="12" t="s">
        <v>5</v>
      </c>
      <c r="E5" s="12">
        <v>36</v>
      </c>
      <c r="F5" s="12">
        <v>35</v>
      </c>
      <c r="G5" s="12">
        <v>95</v>
      </c>
      <c r="H5" s="12">
        <v>39</v>
      </c>
      <c r="I5" s="12">
        <v>47</v>
      </c>
      <c r="J5" s="12">
        <v>16</v>
      </c>
      <c r="K5" s="12">
        <v>1</v>
      </c>
      <c r="L5" s="12">
        <v>7</v>
      </c>
      <c r="M5" s="12">
        <v>48</v>
      </c>
      <c r="N5" s="12">
        <v>86</v>
      </c>
      <c r="O5" s="13">
        <f>+I5/G5*1000</f>
        <v>494.73684210526312</v>
      </c>
      <c r="P5" s="13">
        <f>+N5/G5*1000</f>
        <v>905.26315789473688</v>
      </c>
      <c r="Q5" s="13">
        <f>+I5+U5+V5</f>
        <v>76</v>
      </c>
      <c r="R5" s="13">
        <f>+G5+U5+V5+Y5+Z5</f>
        <v>127</v>
      </c>
      <c r="S5" s="13">
        <f>+Q5/R5*1000</f>
        <v>598.42519685039372</v>
      </c>
      <c r="T5" s="13">
        <f>+(S5/1000+P5/1000)*1000</f>
        <v>1503.6883547451305</v>
      </c>
      <c r="U5" s="12">
        <v>29</v>
      </c>
      <c r="V5" s="12">
        <v>0</v>
      </c>
      <c r="W5" s="12">
        <v>5</v>
      </c>
      <c r="X5" s="12">
        <v>2</v>
      </c>
      <c r="Y5" s="12">
        <v>3</v>
      </c>
      <c r="Z5" s="12">
        <v>0</v>
      </c>
      <c r="AA5" s="12">
        <v>0</v>
      </c>
      <c r="AB5" s="12">
        <v>0</v>
      </c>
      <c r="AC5" s="12"/>
      <c r="AD5" s="11">
        <v>1</v>
      </c>
    </row>
    <row r="6" spans="1:30" s="8" customFormat="1" x14ac:dyDescent="0.25">
      <c r="A6" s="11">
        <v>3</v>
      </c>
      <c r="B6" s="12" t="s">
        <v>36</v>
      </c>
      <c r="C6" s="12" t="s">
        <v>37</v>
      </c>
      <c r="D6" s="12" t="s">
        <v>38</v>
      </c>
      <c r="E6" s="12">
        <v>35</v>
      </c>
      <c r="F6" s="12">
        <v>35</v>
      </c>
      <c r="G6" s="12">
        <v>83</v>
      </c>
      <c r="H6" s="12">
        <v>24</v>
      </c>
      <c r="I6" s="12">
        <v>32</v>
      </c>
      <c r="J6" s="12">
        <v>6</v>
      </c>
      <c r="K6" s="12">
        <v>2</v>
      </c>
      <c r="L6" s="12">
        <v>4</v>
      </c>
      <c r="M6" s="12">
        <v>18</v>
      </c>
      <c r="N6" s="12">
        <v>54</v>
      </c>
      <c r="O6" s="13">
        <f>+I6/G6*1000</f>
        <v>385.54216867469881</v>
      </c>
      <c r="P6" s="13">
        <f>+N6/G6*1000</f>
        <v>650.60240963855415</v>
      </c>
      <c r="Q6" s="13">
        <f>+I6+U6+V6</f>
        <v>75</v>
      </c>
      <c r="R6" s="13">
        <f>+G6+U6+V6+Y6+Z6</f>
        <v>128</v>
      </c>
      <c r="S6" s="13">
        <f>+Q6/R6*1000</f>
        <v>585.9375</v>
      </c>
      <c r="T6" s="13">
        <f>+(S6/1000+P6/1000)*1000</f>
        <v>1236.5399096385543</v>
      </c>
      <c r="U6" s="12">
        <v>43</v>
      </c>
      <c r="V6" s="12">
        <v>0</v>
      </c>
      <c r="W6" s="12">
        <v>11</v>
      </c>
      <c r="X6" s="12">
        <v>0</v>
      </c>
      <c r="Y6" s="12">
        <v>2</v>
      </c>
      <c r="Z6" s="12">
        <v>0</v>
      </c>
      <c r="AA6" s="12">
        <v>2</v>
      </c>
      <c r="AB6" s="12">
        <v>1</v>
      </c>
      <c r="AC6" s="12"/>
      <c r="AD6" s="11">
        <v>14</v>
      </c>
    </row>
    <row r="7" spans="1:30" s="8" customFormat="1" x14ac:dyDescent="0.25">
      <c r="A7" s="11">
        <v>4</v>
      </c>
      <c r="B7" s="12" t="s">
        <v>12</v>
      </c>
      <c r="C7" s="12" t="s">
        <v>13</v>
      </c>
      <c r="D7" s="12" t="s">
        <v>1</v>
      </c>
      <c r="E7" s="12">
        <v>36</v>
      </c>
      <c r="F7" s="12">
        <v>36</v>
      </c>
      <c r="G7" s="12">
        <v>94</v>
      </c>
      <c r="H7" s="12">
        <v>46</v>
      </c>
      <c r="I7" s="12">
        <v>40</v>
      </c>
      <c r="J7" s="12">
        <v>12</v>
      </c>
      <c r="K7" s="12">
        <v>4</v>
      </c>
      <c r="L7" s="12">
        <v>4</v>
      </c>
      <c r="M7" s="12">
        <v>32</v>
      </c>
      <c r="N7" s="12">
        <v>72</v>
      </c>
      <c r="O7" s="13">
        <f>+I7/G7*1000</f>
        <v>425.531914893617</v>
      </c>
      <c r="P7" s="13">
        <f>+N7/G7*1000</f>
        <v>765.95744680851067</v>
      </c>
      <c r="Q7" s="13">
        <f>+I7+U7+V7</f>
        <v>72</v>
      </c>
      <c r="R7" s="13">
        <f>+G7+U7+V7+Y7+Z7</f>
        <v>128</v>
      </c>
      <c r="S7" s="13">
        <f>+Q7/R7*1000</f>
        <v>562.5</v>
      </c>
      <c r="T7" s="13">
        <f>+(S7/1000+P7/1000)*1000</f>
        <v>1328.4574468085107</v>
      </c>
      <c r="U7" s="12">
        <v>30</v>
      </c>
      <c r="V7" s="12">
        <v>2</v>
      </c>
      <c r="W7" s="12">
        <v>4</v>
      </c>
      <c r="X7" s="12">
        <v>0</v>
      </c>
      <c r="Y7" s="12">
        <v>2</v>
      </c>
      <c r="Z7" s="12">
        <v>0</v>
      </c>
      <c r="AA7" s="12">
        <v>11</v>
      </c>
      <c r="AB7" s="12">
        <v>0</v>
      </c>
      <c r="AC7" s="12"/>
      <c r="AD7" s="11">
        <v>4</v>
      </c>
    </row>
    <row r="8" spans="1:30" s="8" customFormat="1" x14ac:dyDescent="0.25">
      <c r="A8" s="11">
        <v>5</v>
      </c>
      <c r="B8" s="12" t="s">
        <v>6</v>
      </c>
      <c r="C8" s="12" t="s">
        <v>7</v>
      </c>
      <c r="D8" s="12" t="s">
        <v>1</v>
      </c>
      <c r="E8" s="12">
        <v>35</v>
      </c>
      <c r="F8" s="12">
        <v>35</v>
      </c>
      <c r="G8" s="12">
        <v>112</v>
      </c>
      <c r="H8" s="12">
        <v>41</v>
      </c>
      <c r="I8" s="12">
        <v>53</v>
      </c>
      <c r="J8" s="12">
        <v>16</v>
      </c>
      <c r="K8" s="12">
        <v>5</v>
      </c>
      <c r="L8" s="12">
        <v>6</v>
      </c>
      <c r="M8" s="12">
        <v>35</v>
      </c>
      <c r="N8" s="12">
        <v>97</v>
      </c>
      <c r="O8" s="13">
        <f>+I8/G8*1000</f>
        <v>473.21428571428572</v>
      </c>
      <c r="P8" s="13">
        <f>+N8/G8*1000</f>
        <v>866.07142857142856</v>
      </c>
      <c r="Q8" s="13">
        <f>+I8+U8+V8</f>
        <v>67</v>
      </c>
      <c r="R8" s="13">
        <f>+G8+U8+V8+Y8+Z8</f>
        <v>127</v>
      </c>
      <c r="S8" s="13">
        <f>+Q8/R8*1000</f>
        <v>527.55905511811022</v>
      </c>
      <c r="T8" s="13">
        <f>+(S8/1000+P8/1000)*1000</f>
        <v>1393.6304836895388</v>
      </c>
      <c r="U8" s="12">
        <v>11</v>
      </c>
      <c r="V8" s="12">
        <v>3</v>
      </c>
      <c r="W8" s="12">
        <v>11</v>
      </c>
      <c r="X8" s="12">
        <v>0</v>
      </c>
      <c r="Y8" s="12">
        <v>0</v>
      </c>
      <c r="Z8" s="12">
        <v>1</v>
      </c>
      <c r="AA8" s="12">
        <v>5</v>
      </c>
      <c r="AB8" s="12">
        <v>1</v>
      </c>
      <c r="AC8" s="12"/>
      <c r="AD8" s="11">
        <v>2</v>
      </c>
    </row>
    <row r="9" spans="1:30" s="8" customFormat="1" x14ac:dyDescent="0.25">
      <c r="A9" s="11">
        <v>6</v>
      </c>
      <c r="B9" s="12" t="s">
        <v>21</v>
      </c>
      <c r="C9" s="12" t="s">
        <v>22</v>
      </c>
      <c r="D9" s="12" t="s">
        <v>23</v>
      </c>
      <c r="E9" s="12">
        <v>34</v>
      </c>
      <c r="F9" s="12">
        <v>34</v>
      </c>
      <c r="G9" s="12">
        <v>100</v>
      </c>
      <c r="H9" s="12">
        <v>40</v>
      </c>
      <c r="I9" s="12">
        <v>41</v>
      </c>
      <c r="J9" s="12">
        <v>6</v>
      </c>
      <c r="K9" s="12">
        <v>5</v>
      </c>
      <c r="L9" s="12">
        <v>7</v>
      </c>
      <c r="M9" s="12">
        <v>24</v>
      </c>
      <c r="N9" s="12">
        <v>78</v>
      </c>
      <c r="O9" s="13">
        <f>+I9/G9*1000</f>
        <v>410</v>
      </c>
      <c r="P9" s="13">
        <f>+N9/G9*1000</f>
        <v>780</v>
      </c>
      <c r="Q9" s="13">
        <f>+I9+U9+V9</f>
        <v>66</v>
      </c>
      <c r="R9" s="13">
        <f>+G9+U9+V9+Y9+Z9</f>
        <v>128</v>
      </c>
      <c r="S9" s="13">
        <f>+Q9/R9*1000</f>
        <v>515.625</v>
      </c>
      <c r="T9" s="13">
        <f>+(S9/1000+P9/1000)*1000</f>
        <v>1295.625</v>
      </c>
      <c r="U9" s="12">
        <v>17</v>
      </c>
      <c r="V9" s="12">
        <v>8</v>
      </c>
      <c r="W9" s="12">
        <v>13</v>
      </c>
      <c r="X9" s="12">
        <v>0</v>
      </c>
      <c r="Y9" s="12">
        <v>2</v>
      </c>
      <c r="Z9" s="12">
        <v>1</v>
      </c>
      <c r="AA9" s="12">
        <v>10</v>
      </c>
      <c r="AB9" s="12">
        <v>0</v>
      </c>
      <c r="AC9" s="12"/>
      <c r="AD9" s="11">
        <v>7</v>
      </c>
    </row>
    <row r="10" spans="1:30" s="8" customFormat="1" x14ac:dyDescent="0.25">
      <c r="A10" s="11">
        <v>7</v>
      </c>
      <c r="B10" s="12" t="s">
        <v>54</v>
      </c>
      <c r="C10" s="12" t="s">
        <v>55</v>
      </c>
      <c r="D10" s="12" t="s">
        <v>33</v>
      </c>
      <c r="E10" s="12">
        <v>34</v>
      </c>
      <c r="F10" s="12">
        <v>34</v>
      </c>
      <c r="G10" s="12">
        <v>91</v>
      </c>
      <c r="H10" s="12">
        <v>24</v>
      </c>
      <c r="I10" s="12">
        <v>32</v>
      </c>
      <c r="J10" s="12">
        <v>6</v>
      </c>
      <c r="K10" s="12">
        <v>0</v>
      </c>
      <c r="L10" s="12">
        <v>4</v>
      </c>
      <c r="M10" s="12">
        <v>15</v>
      </c>
      <c r="N10" s="12">
        <v>50</v>
      </c>
      <c r="O10" s="13">
        <f>+I10/G10*1000</f>
        <v>351.64835164835165</v>
      </c>
      <c r="P10" s="13">
        <f>+N10/G10*1000</f>
        <v>549.45054945054949</v>
      </c>
      <c r="Q10" s="13">
        <f>+I10+U10+V10</f>
        <v>61</v>
      </c>
      <c r="R10" s="13">
        <f>+G10+U10+V10+Y10+Z10</f>
        <v>120</v>
      </c>
      <c r="S10" s="13">
        <f>+Q10/R10*1000</f>
        <v>508.33333333333331</v>
      </c>
      <c r="T10" s="13">
        <f>+(S10/1000+P10/1000)*1000</f>
        <v>1057.7838827838827</v>
      </c>
      <c r="U10" s="12">
        <v>27</v>
      </c>
      <c r="V10" s="12">
        <v>2</v>
      </c>
      <c r="W10" s="12">
        <v>15</v>
      </c>
      <c r="X10" s="12">
        <v>1</v>
      </c>
      <c r="Y10" s="12">
        <v>0</v>
      </c>
      <c r="Z10" s="12">
        <v>0</v>
      </c>
      <c r="AA10" s="12">
        <v>2</v>
      </c>
      <c r="AB10" s="12">
        <v>0</v>
      </c>
      <c r="AC10" s="12"/>
      <c r="AD10" s="11">
        <v>23</v>
      </c>
    </row>
    <row r="11" spans="1:30" s="8" customFormat="1" x14ac:dyDescent="0.25">
      <c r="A11" s="11">
        <v>8</v>
      </c>
      <c r="B11" s="12" t="s">
        <v>14</v>
      </c>
      <c r="C11" s="12" t="s">
        <v>15</v>
      </c>
      <c r="D11" s="12" t="s">
        <v>5</v>
      </c>
      <c r="E11" s="12">
        <v>33</v>
      </c>
      <c r="F11" s="12">
        <v>33</v>
      </c>
      <c r="G11" s="12">
        <v>95</v>
      </c>
      <c r="H11" s="12">
        <v>30</v>
      </c>
      <c r="I11" s="12">
        <v>40</v>
      </c>
      <c r="J11" s="12">
        <v>4</v>
      </c>
      <c r="K11" s="12">
        <v>1</v>
      </c>
      <c r="L11" s="12">
        <v>0</v>
      </c>
      <c r="M11" s="12">
        <v>21</v>
      </c>
      <c r="N11" s="12">
        <v>46</v>
      </c>
      <c r="O11" s="13">
        <f>+I11/G11*1000</f>
        <v>421.05263157894734</v>
      </c>
      <c r="P11" s="13">
        <f>+N11/G11*1000</f>
        <v>484.21052631578948</v>
      </c>
      <c r="Q11" s="13">
        <f>+I11+U11+V11</f>
        <v>56</v>
      </c>
      <c r="R11" s="13">
        <f>+G11+U11+V11+Y11+Z11</f>
        <v>114</v>
      </c>
      <c r="S11" s="13">
        <f>+Q11/R11*1000</f>
        <v>491.22807017543857</v>
      </c>
      <c r="T11" s="13">
        <f>+(S11/1000+P11/1000)*1000</f>
        <v>975.43859649122794</v>
      </c>
      <c r="U11" s="12">
        <v>16</v>
      </c>
      <c r="V11" s="12">
        <v>0</v>
      </c>
      <c r="W11" s="12">
        <v>6</v>
      </c>
      <c r="X11" s="12">
        <v>3</v>
      </c>
      <c r="Y11" s="12">
        <v>1</v>
      </c>
      <c r="Z11" s="12">
        <v>2</v>
      </c>
      <c r="AA11" s="12">
        <v>2</v>
      </c>
      <c r="AB11" s="12">
        <v>2</v>
      </c>
      <c r="AC11" s="12"/>
      <c r="AD11" s="11">
        <v>5</v>
      </c>
    </row>
    <row r="12" spans="1:30" s="8" customFormat="1" x14ac:dyDescent="0.25">
      <c r="A12" s="11">
        <v>9</v>
      </c>
      <c r="B12" s="12" t="s">
        <v>44</v>
      </c>
      <c r="C12" s="12" t="s">
        <v>45</v>
      </c>
      <c r="D12" s="12" t="s">
        <v>1</v>
      </c>
      <c r="E12" s="12">
        <v>32</v>
      </c>
      <c r="F12" s="12">
        <v>31</v>
      </c>
      <c r="G12" s="12">
        <v>81</v>
      </c>
      <c r="H12" s="12">
        <v>24</v>
      </c>
      <c r="I12" s="12">
        <v>30</v>
      </c>
      <c r="J12" s="12">
        <v>10</v>
      </c>
      <c r="K12" s="12">
        <v>3</v>
      </c>
      <c r="L12" s="12">
        <v>2</v>
      </c>
      <c r="M12" s="12">
        <v>23</v>
      </c>
      <c r="N12" s="12">
        <v>52</v>
      </c>
      <c r="O12" s="13">
        <f>+I12/G12*1000</f>
        <v>370.37037037037032</v>
      </c>
      <c r="P12" s="13">
        <f>+N12/G12*1000</f>
        <v>641.97530864197529</v>
      </c>
      <c r="Q12" s="13">
        <f>+I12+U12+V12</f>
        <v>49</v>
      </c>
      <c r="R12" s="13">
        <f>+G12+U12+V12+Y12+Z12</f>
        <v>101</v>
      </c>
      <c r="S12" s="13">
        <f>+Q12/R12*1000</f>
        <v>485.14851485148512</v>
      </c>
      <c r="T12" s="13">
        <f>+(S12/1000+P12/1000)*1000</f>
        <v>1127.1238234934603</v>
      </c>
      <c r="U12" s="12">
        <v>16</v>
      </c>
      <c r="V12" s="12">
        <v>3</v>
      </c>
      <c r="W12" s="12">
        <v>11</v>
      </c>
      <c r="X12" s="12">
        <v>1</v>
      </c>
      <c r="Y12" s="12">
        <v>1</v>
      </c>
      <c r="Z12" s="12">
        <v>0</v>
      </c>
      <c r="AA12" s="12">
        <v>0</v>
      </c>
      <c r="AB12" s="12">
        <v>0</v>
      </c>
      <c r="AC12" s="12"/>
      <c r="AD12" s="11">
        <v>18</v>
      </c>
    </row>
    <row r="13" spans="1:30" s="8" customFormat="1" x14ac:dyDescent="0.25">
      <c r="A13" s="11">
        <v>10</v>
      </c>
      <c r="B13" s="12" t="s">
        <v>42</v>
      </c>
      <c r="C13" s="12" t="s">
        <v>43</v>
      </c>
      <c r="D13" s="12" t="s">
        <v>38</v>
      </c>
      <c r="E13" s="12">
        <v>33</v>
      </c>
      <c r="F13" s="12">
        <v>33</v>
      </c>
      <c r="G13" s="12">
        <v>102</v>
      </c>
      <c r="H13" s="12">
        <v>30</v>
      </c>
      <c r="I13" s="12">
        <v>38</v>
      </c>
      <c r="J13" s="12">
        <v>7</v>
      </c>
      <c r="K13" s="12">
        <v>5</v>
      </c>
      <c r="L13" s="12">
        <v>5</v>
      </c>
      <c r="M13" s="12">
        <v>18</v>
      </c>
      <c r="N13" s="12">
        <v>70</v>
      </c>
      <c r="O13" s="13">
        <f>+I13/G13*1000</f>
        <v>372.54901960784315</v>
      </c>
      <c r="P13" s="13">
        <f>+N13/G13*1000</f>
        <v>686.27450980392155</v>
      </c>
      <c r="Q13" s="13">
        <f>+I13+U13+V13</f>
        <v>62</v>
      </c>
      <c r="R13" s="13">
        <f>+G13+U13+V13+Y13+Z13</f>
        <v>128</v>
      </c>
      <c r="S13" s="13">
        <f>+Q13/R13*1000</f>
        <v>484.375</v>
      </c>
      <c r="T13" s="13">
        <f>+(S13/1000+P13/1000)*1000</f>
        <v>1170.6495098039215</v>
      </c>
      <c r="U13" s="12">
        <v>22</v>
      </c>
      <c r="V13" s="12">
        <v>2</v>
      </c>
      <c r="W13" s="12">
        <v>20</v>
      </c>
      <c r="X13" s="12">
        <v>1</v>
      </c>
      <c r="Y13" s="12">
        <v>0</v>
      </c>
      <c r="Z13" s="12">
        <v>2</v>
      </c>
      <c r="AA13" s="12">
        <v>3</v>
      </c>
      <c r="AB13" s="12">
        <v>2</v>
      </c>
      <c r="AC13" s="12"/>
      <c r="AD13" s="11">
        <v>17</v>
      </c>
    </row>
    <row r="14" spans="1:30" x14ac:dyDescent="0.25">
      <c r="A14" s="14">
        <v>11</v>
      </c>
      <c r="B14" s="15" t="s">
        <v>48</v>
      </c>
      <c r="C14" s="15" t="s">
        <v>49</v>
      </c>
      <c r="D14" s="15" t="s">
        <v>1</v>
      </c>
      <c r="E14" s="15">
        <v>33</v>
      </c>
      <c r="F14" s="15">
        <v>27</v>
      </c>
      <c r="G14" s="15">
        <v>66</v>
      </c>
      <c r="H14" s="15">
        <v>20</v>
      </c>
      <c r="I14" s="15">
        <v>24</v>
      </c>
      <c r="J14" s="15">
        <v>7</v>
      </c>
      <c r="K14" s="15">
        <v>0</v>
      </c>
      <c r="L14" s="15">
        <v>0</v>
      </c>
      <c r="M14" s="15">
        <v>17</v>
      </c>
      <c r="N14" s="15">
        <v>31</v>
      </c>
      <c r="O14" s="16">
        <f>+I14/G14*1000</f>
        <v>363.63636363636363</v>
      </c>
      <c r="P14" s="16">
        <f>+N14/G14*1000</f>
        <v>469.69696969696975</v>
      </c>
      <c r="Q14" s="16">
        <f>+I14+U14+V14</f>
        <v>42</v>
      </c>
      <c r="R14" s="17">
        <f>+G14+U14+V14+Y14+Z14</f>
        <v>87</v>
      </c>
      <c r="S14" s="16">
        <f>+Q14/R14*1000</f>
        <v>482.75862068965517</v>
      </c>
      <c r="T14" s="16">
        <f>+(S14/1000+P14/1000)*1000</f>
        <v>952.45559038662498</v>
      </c>
      <c r="U14" s="15">
        <v>14</v>
      </c>
      <c r="V14" s="15">
        <v>4</v>
      </c>
      <c r="W14" s="15">
        <v>9</v>
      </c>
      <c r="X14" s="15">
        <v>0</v>
      </c>
      <c r="Y14" s="15">
        <v>1</v>
      </c>
      <c r="Z14" s="15">
        <v>2</v>
      </c>
      <c r="AA14" s="15">
        <v>1</v>
      </c>
      <c r="AB14" s="15">
        <v>0</v>
      </c>
      <c r="AC14" s="15"/>
      <c r="AD14" s="14">
        <v>20</v>
      </c>
    </row>
    <row r="15" spans="1:30" x14ac:dyDescent="0.25">
      <c r="A15" s="14">
        <v>12</v>
      </c>
      <c r="B15" s="15" t="s">
        <v>58</v>
      </c>
      <c r="C15" s="15" t="s">
        <v>59</v>
      </c>
      <c r="D15" s="15" t="s">
        <v>23</v>
      </c>
      <c r="E15" s="15">
        <v>36</v>
      </c>
      <c r="F15" s="15">
        <v>36</v>
      </c>
      <c r="G15" s="15">
        <v>100</v>
      </c>
      <c r="H15" s="15">
        <v>31</v>
      </c>
      <c r="I15" s="15">
        <v>34</v>
      </c>
      <c r="J15" s="15">
        <v>8</v>
      </c>
      <c r="K15" s="15">
        <v>0</v>
      </c>
      <c r="L15" s="15">
        <v>6</v>
      </c>
      <c r="M15" s="15">
        <v>30</v>
      </c>
      <c r="N15" s="15">
        <v>60</v>
      </c>
      <c r="O15" s="16">
        <f>+I15/G15*1000</f>
        <v>340</v>
      </c>
      <c r="P15" s="16">
        <f>+N15/G15*1000</f>
        <v>600</v>
      </c>
      <c r="Q15" s="16">
        <f>+I15+U15+V15</f>
        <v>62</v>
      </c>
      <c r="R15" s="17">
        <f>+G15+U15+V15+Y15+Z15</f>
        <v>129</v>
      </c>
      <c r="S15" s="16">
        <f>+Q15/R15*1000</f>
        <v>480.62015503875972</v>
      </c>
      <c r="T15" s="16">
        <f>+(S15/1000+P15/1000)*1000</f>
        <v>1080.6201550387598</v>
      </c>
      <c r="U15" s="15">
        <v>28</v>
      </c>
      <c r="V15" s="15">
        <v>0</v>
      </c>
      <c r="W15" s="15">
        <v>22</v>
      </c>
      <c r="X15" s="15">
        <v>0</v>
      </c>
      <c r="Y15" s="15">
        <v>1</v>
      </c>
      <c r="Z15" s="15">
        <v>0</v>
      </c>
      <c r="AA15" s="15">
        <v>1</v>
      </c>
      <c r="AB15" s="15">
        <v>1</v>
      </c>
      <c r="AC15" s="15"/>
      <c r="AD15" s="14">
        <v>25</v>
      </c>
    </row>
    <row r="16" spans="1:30" x14ac:dyDescent="0.25">
      <c r="A16" s="14">
        <v>13</v>
      </c>
      <c r="B16" s="15" t="s">
        <v>28</v>
      </c>
      <c r="C16" s="15" t="s">
        <v>29</v>
      </c>
      <c r="D16" s="15" t="s">
        <v>30</v>
      </c>
      <c r="E16" s="15">
        <v>32</v>
      </c>
      <c r="F16" s="15">
        <v>32</v>
      </c>
      <c r="G16" s="15">
        <v>82</v>
      </c>
      <c r="H16" s="15">
        <v>16</v>
      </c>
      <c r="I16" s="15">
        <v>33</v>
      </c>
      <c r="J16" s="15">
        <v>10</v>
      </c>
      <c r="K16" s="15">
        <v>1</v>
      </c>
      <c r="L16" s="15">
        <v>2</v>
      </c>
      <c r="M16" s="15">
        <v>19</v>
      </c>
      <c r="N16" s="15">
        <v>51</v>
      </c>
      <c r="O16" s="16">
        <f>+I16/G16*1000</f>
        <v>402.4390243902439</v>
      </c>
      <c r="P16" s="16">
        <f>+N16/G16*1000</f>
        <v>621.95121951219517</v>
      </c>
      <c r="Q16" s="16">
        <f>+I16+U16+V16</f>
        <v>45</v>
      </c>
      <c r="R16" s="17">
        <f>+G16+U16+V16+Y16+Z16</f>
        <v>94</v>
      </c>
      <c r="S16" s="16">
        <f>+Q16/R16*1000</f>
        <v>478.72340425531917</v>
      </c>
      <c r="T16" s="16">
        <f>+(S16/1000+P16/1000)*1000</f>
        <v>1100.6746237675143</v>
      </c>
      <c r="U16" s="15">
        <v>11</v>
      </c>
      <c r="V16" s="15">
        <v>1</v>
      </c>
      <c r="W16" s="15">
        <v>11</v>
      </c>
      <c r="X16" s="15">
        <v>0</v>
      </c>
      <c r="Y16" s="15">
        <v>0</v>
      </c>
      <c r="Z16" s="15">
        <v>0</v>
      </c>
      <c r="AA16" s="15">
        <v>2</v>
      </c>
      <c r="AB16" s="15">
        <v>1</v>
      </c>
      <c r="AC16" s="15"/>
      <c r="AD16" s="14">
        <v>11</v>
      </c>
    </row>
    <row r="17" spans="1:30" x14ac:dyDescent="0.25">
      <c r="A17" s="14">
        <v>14</v>
      </c>
      <c r="B17" s="15" t="s">
        <v>34</v>
      </c>
      <c r="C17" s="15" t="s">
        <v>35</v>
      </c>
      <c r="D17" s="15" t="s">
        <v>5</v>
      </c>
      <c r="E17" s="15">
        <v>34</v>
      </c>
      <c r="F17" s="15">
        <v>34</v>
      </c>
      <c r="G17" s="15">
        <v>103</v>
      </c>
      <c r="H17" s="15">
        <v>34</v>
      </c>
      <c r="I17" s="15">
        <v>40</v>
      </c>
      <c r="J17" s="15">
        <v>10</v>
      </c>
      <c r="K17" s="15">
        <v>1</v>
      </c>
      <c r="L17" s="15">
        <v>0</v>
      </c>
      <c r="M17" s="15">
        <v>17</v>
      </c>
      <c r="N17" s="15">
        <v>52</v>
      </c>
      <c r="O17" s="16">
        <f>+I17/G17*1000</f>
        <v>388.34951456310677</v>
      </c>
      <c r="P17" s="16">
        <f>+N17/G17*1000</f>
        <v>504.85436893203882</v>
      </c>
      <c r="Q17" s="16">
        <f>+I17+U17+V17</f>
        <v>59</v>
      </c>
      <c r="R17" s="17">
        <f>+G17+U17+V17+Y17+Z17</f>
        <v>126</v>
      </c>
      <c r="S17" s="16">
        <f>+Q17/R17*1000</f>
        <v>468.25396825396825</v>
      </c>
      <c r="T17" s="16">
        <f>+(S17/1000+P17/1000)*1000</f>
        <v>973.10833718600713</v>
      </c>
      <c r="U17" s="15">
        <v>17</v>
      </c>
      <c r="V17" s="15">
        <v>2</v>
      </c>
      <c r="W17" s="15">
        <v>12</v>
      </c>
      <c r="X17" s="15">
        <v>0</v>
      </c>
      <c r="Y17" s="15">
        <v>2</v>
      </c>
      <c r="Z17" s="15">
        <v>2</v>
      </c>
      <c r="AA17" s="15">
        <v>5</v>
      </c>
      <c r="AB17" s="15">
        <v>0</v>
      </c>
      <c r="AC17" s="15"/>
      <c r="AD17" s="14">
        <v>13</v>
      </c>
    </row>
    <row r="18" spans="1:30" x14ac:dyDescent="0.25">
      <c r="A18" s="14">
        <v>15</v>
      </c>
      <c r="B18" s="15" t="s">
        <v>17</v>
      </c>
      <c r="C18" s="15" t="s">
        <v>18</v>
      </c>
      <c r="D18" s="15" t="s">
        <v>5</v>
      </c>
      <c r="E18" s="15">
        <v>36</v>
      </c>
      <c r="F18" s="15">
        <v>36</v>
      </c>
      <c r="G18" s="15">
        <v>85</v>
      </c>
      <c r="H18" s="15">
        <v>16</v>
      </c>
      <c r="I18" s="15">
        <v>35</v>
      </c>
      <c r="J18" s="15">
        <v>6</v>
      </c>
      <c r="K18" s="15">
        <v>3</v>
      </c>
      <c r="L18" s="15">
        <v>1</v>
      </c>
      <c r="M18" s="15">
        <v>27</v>
      </c>
      <c r="N18" s="15">
        <v>50</v>
      </c>
      <c r="O18" s="16">
        <f>+I18/G18*1000</f>
        <v>411.76470588235293</v>
      </c>
      <c r="P18" s="16">
        <f>+N18/G18*1000</f>
        <v>588.23529411764707</v>
      </c>
      <c r="Q18" s="16">
        <f>+I18+U18+V18</f>
        <v>49</v>
      </c>
      <c r="R18" s="17">
        <f>+G18+U18+V18+Y18+Z18</f>
        <v>105</v>
      </c>
      <c r="S18" s="16">
        <f>+Q18/R18*1000</f>
        <v>466.66666666666669</v>
      </c>
      <c r="T18" s="16">
        <f>+(S18/1000+P18/1000)*1000</f>
        <v>1054.9019607843138</v>
      </c>
      <c r="U18" s="15">
        <v>14</v>
      </c>
      <c r="V18" s="15">
        <v>0</v>
      </c>
      <c r="W18" s="15">
        <v>14</v>
      </c>
      <c r="X18" s="15">
        <v>1</v>
      </c>
      <c r="Y18" s="15">
        <v>4</v>
      </c>
      <c r="Z18" s="15">
        <v>2</v>
      </c>
      <c r="AA18" s="15">
        <v>2</v>
      </c>
      <c r="AB18" s="15">
        <v>1</v>
      </c>
      <c r="AC18" s="15"/>
      <c r="AD18" s="14">
        <v>6</v>
      </c>
    </row>
    <row r="19" spans="1:30" x14ac:dyDescent="0.25">
      <c r="A19" s="14">
        <v>16</v>
      </c>
      <c r="B19" s="15" t="s">
        <v>41</v>
      </c>
      <c r="C19" s="15" t="s">
        <v>0</v>
      </c>
      <c r="D19" s="15" t="s">
        <v>33</v>
      </c>
      <c r="E19" s="15">
        <v>36</v>
      </c>
      <c r="F19" s="15">
        <v>36</v>
      </c>
      <c r="G19" s="15">
        <v>115</v>
      </c>
      <c r="H19" s="15">
        <v>30</v>
      </c>
      <c r="I19" s="15">
        <v>43</v>
      </c>
      <c r="J19" s="15">
        <v>10</v>
      </c>
      <c r="K19" s="15">
        <v>4</v>
      </c>
      <c r="L19" s="15">
        <v>2</v>
      </c>
      <c r="M19" s="15">
        <v>15</v>
      </c>
      <c r="N19" s="15">
        <v>67</v>
      </c>
      <c r="O19" s="16">
        <f>+I19/G19*1000</f>
        <v>373.91304347826087</v>
      </c>
      <c r="P19" s="16">
        <f>+N19/G19*1000</f>
        <v>582.60869565217388</v>
      </c>
      <c r="Q19" s="16">
        <f>+I19+U19+V19</f>
        <v>63</v>
      </c>
      <c r="R19" s="17">
        <f>+G19+U19+V19+Y19+Z19</f>
        <v>136</v>
      </c>
      <c r="S19" s="16">
        <f>+Q19/R19*1000</f>
        <v>463.23529411764707</v>
      </c>
      <c r="T19" s="16">
        <f>+(S19/1000+P19/1000)*1000</f>
        <v>1045.8439897698208</v>
      </c>
      <c r="U19" s="15">
        <v>20</v>
      </c>
      <c r="V19" s="15">
        <v>0</v>
      </c>
      <c r="W19" s="15">
        <v>14</v>
      </c>
      <c r="X19" s="15">
        <v>0</v>
      </c>
      <c r="Y19" s="15">
        <v>0</v>
      </c>
      <c r="Z19" s="15">
        <v>1</v>
      </c>
      <c r="AA19" s="15">
        <v>7</v>
      </c>
      <c r="AB19" s="15">
        <v>4</v>
      </c>
      <c r="AC19" s="15"/>
      <c r="AD19" s="14">
        <v>16</v>
      </c>
    </row>
    <row r="20" spans="1:30" x14ac:dyDescent="0.25">
      <c r="A20" s="14">
        <v>17</v>
      </c>
      <c r="B20" s="15" t="s">
        <v>24</v>
      </c>
      <c r="C20" s="15" t="s">
        <v>25</v>
      </c>
      <c r="D20" s="15" t="s">
        <v>2</v>
      </c>
      <c r="E20" s="15">
        <v>32</v>
      </c>
      <c r="F20" s="15">
        <v>32</v>
      </c>
      <c r="G20" s="15">
        <v>96</v>
      </c>
      <c r="H20" s="15">
        <v>13</v>
      </c>
      <c r="I20" s="15">
        <v>39</v>
      </c>
      <c r="J20" s="15">
        <v>8</v>
      </c>
      <c r="K20" s="15">
        <v>2</v>
      </c>
      <c r="L20" s="15">
        <v>0</v>
      </c>
      <c r="M20" s="15">
        <v>16</v>
      </c>
      <c r="N20" s="15">
        <v>51</v>
      </c>
      <c r="O20" s="16">
        <f>+I20/G20*1000</f>
        <v>406.25</v>
      </c>
      <c r="P20" s="16">
        <f>+N20/G20*1000</f>
        <v>531.25</v>
      </c>
      <c r="Q20" s="16">
        <f>+I20+U20+V20</f>
        <v>50</v>
      </c>
      <c r="R20" s="17">
        <f>+G20+U20+V20+Y20+Z20</f>
        <v>109</v>
      </c>
      <c r="S20" s="16">
        <f>+Q20/R20*1000</f>
        <v>458.71559633027528</v>
      </c>
      <c r="T20" s="16">
        <f>+(S20/1000+P20/1000)*1000</f>
        <v>989.96559633027528</v>
      </c>
      <c r="U20" s="15">
        <v>11</v>
      </c>
      <c r="V20" s="15">
        <v>0</v>
      </c>
      <c r="W20" s="15">
        <v>5</v>
      </c>
      <c r="X20" s="15">
        <v>4</v>
      </c>
      <c r="Y20" s="15">
        <v>2</v>
      </c>
      <c r="Z20" s="15">
        <v>0</v>
      </c>
      <c r="AA20" s="15">
        <v>1</v>
      </c>
      <c r="AB20" s="15">
        <v>2</v>
      </c>
      <c r="AC20" s="15"/>
      <c r="AD20" s="14">
        <v>9</v>
      </c>
    </row>
    <row r="21" spans="1:30" x14ac:dyDescent="0.25">
      <c r="A21" s="14">
        <v>18</v>
      </c>
      <c r="B21" s="15" t="s">
        <v>52</v>
      </c>
      <c r="C21" s="15" t="s">
        <v>53</v>
      </c>
      <c r="D21" s="15" t="s">
        <v>10</v>
      </c>
      <c r="E21" s="15">
        <v>31</v>
      </c>
      <c r="F21" s="15">
        <v>30</v>
      </c>
      <c r="G21" s="15">
        <v>82</v>
      </c>
      <c r="H21" s="15">
        <v>17</v>
      </c>
      <c r="I21" s="15">
        <v>29</v>
      </c>
      <c r="J21" s="15">
        <v>6</v>
      </c>
      <c r="K21" s="15">
        <v>0</v>
      </c>
      <c r="L21" s="15">
        <v>1</v>
      </c>
      <c r="M21" s="15">
        <v>13</v>
      </c>
      <c r="N21" s="15">
        <v>38</v>
      </c>
      <c r="O21" s="16">
        <f>+I21/G21*1000</f>
        <v>353.65853658536582</v>
      </c>
      <c r="P21" s="16">
        <f>+N21/G21*1000</f>
        <v>463.41463414634148</v>
      </c>
      <c r="Q21" s="16">
        <f>+I21+U21+V21</f>
        <v>44</v>
      </c>
      <c r="R21" s="17">
        <f>+G21+U21+V21+Y21+Z21</f>
        <v>97</v>
      </c>
      <c r="S21" s="16">
        <f>+Q21/R21*1000</f>
        <v>453.60824742268039</v>
      </c>
      <c r="T21" s="16">
        <f>+(S21/1000+P21/1000)*1000</f>
        <v>917.02288156902193</v>
      </c>
      <c r="U21" s="15">
        <v>12</v>
      </c>
      <c r="V21" s="15">
        <v>3</v>
      </c>
      <c r="W21" s="15">
        <v>16</v>
      </c>
      <c r="X21" s="15">
        <v>1</v>
      </c>
      <c r="Y21" s="15">
        <v>0</v>
      </c>
      <c r="Z21" s="15">
        <v>0</v>
      </c>
      <c r="AA21" s="15">
        <v>2</v>
      </c>
      <c r="AB21" s="15">
        <v>0</v>
      </c>
      <c r="AC21" s="15"/>
      <c r="AD21" s="14">
        <v>22</v>
      </c>
    </row>
    <row r="22" spans="1:30" x14ac:dyDescent="0.25">
      <c r="A22" s="14">
        <v>19</v>
      </c>
      <c r="B22" s="15" t="s">
        <v>26</v>
      </c>
      <c r="C22" s="15" t="s">
        <v>27</v>
      </c>
      <c r="D22" s="15" t="s">
        <v>11</v>
      </c>
      <c r="E22" s="15">
        <v>36</v>
      </c>
      <c r="F22" s="15">
        <v>36</v>
      </c>
      <c r="G22" s="15">
        <v>109</v>
      </c>
      <c r="H22" s="15">
        <v>26</v>
      </c>
      <c r="I22" s="15">
        <v>44</v>
      </c>
      <c r="J22" s="15">
        <v>3</v>
      </c>
      <c r="K22" s="15">
        <v>12</v>
      </c>
      <c r="L22" s="15">
        <v>0</v>
      </c>
      <c r="M22" s="15">
        <v>17</v>
      </c>
      <c r="N22" s="15">
        <v>71</v>
      </c>
      <c r="O22" s="16">
        <f>+I22/G22*1000</f>
        <v>403.66972477064223</v>
      </c>
      <c r="P22" s="16">
        <f>+N22/G22*1000</f>
        <v>651.37614678899081</v>
      </c>
      <c r="Q22" s="16">
        <f>+I22+U22+V22</f>
        <v>57</v>
      </c>
      <c r="R22" s="17">
        <f>+G22+U22+V22+Y22+Z22</f>
        <v>127</v>
      </c>
      <c r="S22" s="16">
        <f>+Q22/R22*1000</f>
        <v>448.81889763779526</v>
      </c>
      <c r="T22" s="16">
        <f>+(S22/1000+P22/1000)*1000</f>
        <v>1100.1950444267861</v>
      </c>
      <c r="U22" s="15">
        <v>11</v>
      </c>
      <c r="V22" s="15">
        <v>2</v>
      </c>
      <c r="W22" s="15">
        <v>15</v>
      </c>
      <c r="X22" s="15">
        <v>1</v>
      </c>
      <c r="Y22" s="15">
        <v>2</v>
      </c>
      <c r="Z22" s="15">
        <v>3</v>
      </c>
      <c r="AA22" s="15">
        <v>7</v>
      </c>
      <c r="AB22" s="15">
        <v>3</v>
      </c>
      <c r="AC22" s="15"/>
      <c r="AD22" s="14">
        <v>10</v>
      </c>
    </row>
    <row r="23" spans="1:30" x14ac:dyDescent="0.25">
      <c r="A23" s="14">
        <v>20</v>
      </c>
      <c r="B23" s="15" t="s">
        <v>31</v>
      </c>
      <c r="C23" s="15" t="s">
        <v>32</v>
      </c>
      <c r="D23" s="15" t="s">
        <v>33</v>
      </c>
      <c r="E23" s="15">
        <v>36</v>
      </c>
      <c r="F23" s="15">
        <v>36</v>
      </c>
      <c r="G23" s="15">
        <v>108</v>
      </c>
      <c r="H23" s="15">
        <v>29</v>
      </c>
      <c r="I23" s="15">
        <v>42</v>
      </c>
      <c r="J23" s="15">
        <v>12</v>
      </c>
      <c r="K23" s="15">
        <v>0</v>
      </c>
      <c r="L23" s="15">
        <v>11</v>
      </c>
      <c r="M23" s="15">
        <v>29</v>
      </c>
      <c r="N23" s="15">
        <v>87</v>
      </c>
      <c r="O23" s="16">
        <f>+I23/G23*1000</f>
        <v>388.88888888888891</v>
      </c>
      <c r="P23" s="16">
        <f>+N23/G23*1000</f>
        <v>805.55555555555554</v>
      </c>
      <c r="Q23" s="16">
        <f>+I23+U23+V23</f>
        <v>55</v>
      </c>
      <c r="R23" s="17">
        <f>+G23+U23+V23+Y23+Z23</f>
        <v>123</v>
      </c>
      <c r="S23" s="16">
        <f>+Q23/R23*1000</f>
        <v>447.15447154471542</v>
      </c>
      <c r="T23" s="16">
        <f>+(S23/1000+P23/1000)*1000</f>
        <v>1252.710027100271</v>
      </c>
      <c r="U23" s="15">
        <v>12</v>
      </c>
      <c r="V23" s="15">
        <v>1</v>
      </c>
      <c r="W23" s="15">
        <v>13</v>
      </c>
      <c r="X23" s="15">
        <v>0</v>
      </c>
      <c r="Y23" s="15">
        <v>0</v>
      </c>
      <c r="Z23" s="15">
        <v>2</v>
      </c>
      <c r="AA23" s="15">
        <v>3</v>
      </c>
      <c r="AB23" s="15">
        <v>1</v>
      </c>
      <c r="AC23" s="15"/>
      <c r="AD23" s="14">
        <v>12</v>
      </c>
    </row>
    <row r="24" spans="1:30" s="8" customFormat="1" x14ac:dyDescent="0.25">
      <c r="A24" s="11">
        <v>21</v>
      </c>
      <c r="B24" s="12" t="s">
        <v>19</v>
      </c>
      <c r="C24" s="12" t="s">
        <v>20</v>
      </c>
      <c r="D24" s="12" t="s">
        <v>1</v>
      </c>
      <c r="E24" s="12">
        <v>35</v>
      </c>
      <c r="F24" s="12">
        <v>34</v>
      </c>
      <c r="G24" s="12">
        <v>105</v>
      </c>
      <c r="H24" s="12">
        <v>31</v>
      </c>
      <c r="I24" s="12">
        <v>43</v>
      </c>
      <c r="J24" s="12">
        <v>6</v>
      </c>
      <c r="K24" s="12">
        <v>4</v>
      </c>
      <c r="L24" s="12">
        <v>0</v>
      </c>
      <c r="M24" s="12">
        <v>17</v>
      </c>
      <c r="N24" s="12">
        <v>57</v>
      </c>
      <c r="O24" s="13">
        <f>+I24/G24*1000</f>
        <v>409.52380952380952</v>
      </c>
      <c r="P24" s="13">
        <f>+N24/G24*1000</f>
        <v>542.85714285714278</v>
      </c>
      <c r="Q24" s="13">
        <f>+I24+U24+V24</f>
        <v>52</v>
      </c>
      <c r="R24" s="13">
        <f>+G24+U24+V24+Y24+Z24</f>
        <v>119</v>
      </c>
      <c r="S24" s="13">
        <f>+Q24/R24*1000</f>
        <v>436.97478991596637</v>
      </c>
      <c r="T24" s="13">
        <f>+(S24/1000+P24/1000)*1000</f>
        <v>979.8319327731092</v>
      </c>
      <c r="U24" s="12">
        <v>9</v>
      </c>
      <c r="V24" s="12">
        <v>0</v>
      </c>
      <c r="W24" s="12">
        <v>5</v>
      </c>
      <c r="X24" s="12">
        <v>0</v>
      </c>
      <c r="Y24" s="12">
        <v>0</v>
      </c>
      <c r="Z24" s="12">
        <v>5</v>
      </c>
      <c r="AA24" s="12">
        <v>11</v>
      </c>
      <c r="AB24" s="12">
        <v>0</v>
      </c>
      <c r="AC24" s="12"/>
      <c r="AD24" s="11">
        <v>8</v>
      </c>
    </row>
    <row r="25" spans="1:30" s="8" customFormat="1" x14ac:dyDescent="0.25">
      <c r="A25" s="11">
        <v>22</v>
      </c>
      <c r="B25" s="12" t="s">
        <v>64</v>
      </c>
      <c r="C25" s="12" t="s">
        <v>65</v>
      </c>
      <c r="D25" s="12" t="s">
        <v>1</v>
      </c>
      <c r="E25" s="12">
        <v>34</v>
      </c>
      <c r="F25" s="12">
        <v>34</v>
      </c>
      <c r="G25" s="12">
        <v>84</v>
      </c>
      <c r="H25" s="12">
        <v>17</v>
      </c>
      <c r="I25" s="12">
        <v>28</v>
      </c>
      <c r="J25" s="12">
        <v>9</v>
      </c>
      <c r="K25" s="12">
        <v>1</v>
      </c>
      <c r="L25" s="12">
        <v>1</v>
      </c>
      <c r="M25" s="12">
        <v>38</v>
      </c>
      <c r="N25" s="12">
        <v>42</v>
      </c>
      <c r="O25" s="13">
        <f>+I25/G25*1000</f>
        <v>333.33333333333331</v>
      </c>
      <c r="P25" s="13">
        <f>+N25/G25*1000</f>
        <v>500</v>
      </c>
      <c r="Q25" s="13">
        <f>+I25+U25+V25</f>
        <v>45</v>
      </c>
      <c r="R25" s="13">
        <f>+G25+U25+V25+Y25+Z25</f>
        <v>108</v>
      </c>
      <c r="S25" s="13">
        <f>+Q25/R25*1000</f>
        <v>416.66666666666669</v>
      </c>
      <c r="T25" s="13">
        <f>+(S25/1000+P25/1000)*1000</f>
        <v>916.66666666666674</v>
      </c>
      <c r="U25" s="12">
        <v>16</v>
      </c>
      <c r="V25" s="12">
        <v>1</v>
      </c>
      <c r="W25" s="12">
        <v>8</v>
      </c>
      <c r="X25" s="12">
        <v>1</v>
      </c>
      <c r="Y25" s="12">
        <v>5</v>
      </c>
      <c r="Z25" s="12">
        <v>2</v>
      </c>
      <c r="AA25" s="12">
        <v>0</v>
      </c>
      <c r="AB25" s="12">
        <v>0</v>
      </c>
      <c r="AC25" s="12"/>
      <c r="AD25" s="11">
        <v>28</v>
      </c>
    </row>
    <row r="26" spans="1:30" s="8" customFormat="1" x14ac:dyDescent="0.25">
      <c r="A26" s="11">
        <v>23</v>
      </c>
      <c r="B26" s="12" t="s">
        <v>56</v>
      </c>
      <c r="C26" s="12" t="s">
        <v>57</v>
      </c>
      <c r="D26" s="12" t="s">
        <v>23</v>
      </c>
      <c r="E26" s="12">
        <v>36</v>
      </c>
      <c r="F26" s="12">
        <v>34</v>
      </c>
      <c r="G26" s="12">
        <v>97</v>
      </c>
      <c r="H26" s="12">
        <v>22</v>
      </c>
      <c r="I26" s="12">
        <v>34</v>
      </c>
      <c r="J26" s="12">
        <v>7</v>
      </c>
      <c r="K26" s="12">
        <v>5</v>
      </c>
      <c r="L26" s="12">
        <v>5</v>
      </c>
      <c r="M26" s="12">
        <v>30</v>
      </c>
      <c r="N26" s="12">
        <v>66</v>
      </c>
      <c r="O26" s="13">
        <f>+I26/G26*1000</f>
        <v>350.51546391752572</v>
      </c>
      <c r="P26" s="13">
        <f>+N26/G26*1000</f>
        <v>680.41237113402065</v>
      </c>
      <c r="Q26" s="13">
        <f>+I26+U26+V26</f>
        <v>48</v>
      </c>
      <c r="R26" s="13">
        <f>+G26+U26+V26+Y26+Z26</f>
        <v>117</v>
      </c>
      <c r="S26" s="13">
        <f>+Q26/R26*1000</f>
        <v>410.25641025641022</v>
      </c>
      <c r="T26" s="13">
        <f>+(S26/1000+P26/1000)*1000</f>
        <v>1090.6687813904309</v>
      </c>
      <c r="U26" s="12">
        <v>13</v>
      </c>
      <c r="V26" s="12">
        <v>1</v>
      </c>
      <c r="W26" s="12">
        <v>15</v>
      </c>
      <c r="X26" s="12">
        <v>4</v>
      </c>
      <c r="Y26" s="12">
        <v>1</v>
      </c>
      <c r="Z26" s="12">
        <v>5</v>
      </c>
      <c r="AA26" s="12">
        <v>2</v>
      </c>
      <c r="AB26" s="12">
        <v>0</v>
      </c>
      <c r="AC26" s="12"/>
      <c r="AD26" s="11">
        <v>24</v>
      </c>
    </row>
    <row r="27" spans="1:30" s="8" customFormat="1" x14ac:dyDescent="0.25">
      <c r="A27" s="11">
        <v>24</v>
      </c>
      <c r="B27" s="12" t="s">
        <v>39</v>
      </c>
      <c r="C27" s="12" t="s">
        <v>40</v>
      </c>
      <c r="D27" s="12" t="s">
        <v>5</v>
      </c>
      <c r="E27" s="12">
        <v>35</v>
      </c>
      <c r="F27" s="12">
        <v>30</v>
      </c>
      <c r="G27" s="12">
        <v>82</v>
      </c>
      <c r="H27" s="12">
        <v>19</v>
      </c>
      <c r="I27" s="12">
        <v>31</v>
      </c>
      <c r="J27" s="12">
        <v>3</v>
      </c>
      <c r="K27" s="12">
        <v>7</v>
      </c>
      <c r="L27" s="12">
        <v>0</v>
      </c>
      <c r="M27" s="12">
        <v>18</v>
      </c>
      <c r="N27" s="12">
        <v>48</v>
      </c>
      <c r="O27" s="13">
        <f>+I27/G27*1000</f>
        <v>378.04878048780489</v>
      </c>
      <c r="P27" s="13">
        <f>+N27/G27*1000</f>
        <v>585.36585365853659</v>
      </c>
      <c r="Q27" s="13">
        <f>+I27+U27+V27</f>
        <v>38</v>
      </c>
      <c r="R27" s="13">
        <f>+G27+U27+V27+Y27+Z27</f>
        <v>94</v>
      </c>
      <c r="S27" s="13">
        <f>+Q27/R27*1000</f>
        <v>404.25531914893617</v>
      </c>
      <c r="T27" s="13">
        <f>+(S27/1000+P27/1000)*1000</f>
        <v>989.62117280747259</v>
      </c>
      <c r="U27" s="12">
        <v>6</v>
      </c>
      <c r="V27" s="12">
        <v>1</v>
      </c>
      <c r="W27" s="12">
        <v>23</v>
      </c>
      <c r="X27" s="12">
        <v>1</v>
      </c>
      <c r="Y27" s="12">
        <v>2</v>
      </c>
      <c r="Z27" s="12">
        <v>3</v>
      </c>
      <c r="AA27" s="12">
        <v>5</v>
      </c>
      <c r="AB27" s="12">
        <v>1</v>
      </c>
      <c r="AC27" s="12"/>
      <c r="AD27" s="11">
        <v>15</v>
      </c>
    </row>
    <row r="28" spans="1:30" s="8" customFormat="1" x14ac:dyDescent="0.25">
      <c r="A28" s="11">
        <v>25</v>
      </c>
      <c r="B28" s="12" t="s">
        <v>73</v>
      </c>
      <c r="C28" s="12" t="s">
        <v>74</v>
      </c>
      <c r="D28" s="12" t="s">
        <v>5</v>
      </c>
      <c r="E28" s="12">
        <v>35</v>
      </c>
      <c r="F28" s="12">
        <v>35</v>
      </c>
      <c r="G28" s="12">
        <v>98</v>
      </c>
      <c r="H28" s="12">
        <v>19</v>
      </c>
      <c r="I28" s="12">
        <v>30</v>
      </c>
      <c r="J28" s="12">
        <v>8</v>
      </c>
      <c r="K28" s="12">
        <v>1</v>
      </c>
      <c r="L28" s="12">
        <v>3</v>
      </c>
      <c r="M28" s="12">
        <v>20</v>
      </c>
      <c r="N28" s="12">
        <v>49</v>
      </c>
      <c r="O28" s="13">
        <f>+I28/G28*1000</f>
        <v>306.12244897959187</v>
      </c>
      <c r="P28" s="13">
        <f>+N28/G28*1000</f>
        <v>500</v>
      </c>
      <c r="Q28" s="13">
        <f>+I28+U28+V28</f>
        <v>47</v>
      </c>
      <c r="R28" s="13">
        <f>+G28+U28+V28+Y28+Z28</f>
        <v>117</v>
      </c>
      <c r="S28" s="13">
        <f>+Q28/R28*1000</f>
        <v>401.70940170940173</v>
      </c>
      <c r="T28" s="13">
        <f>+(S28/1000+P28/1000)*1000</f>
        <v>901.70940170940173</v>
      </c>
      <c r="U28" s="12">
        <v>16</v>
      </c>
      <c r="V28" s="12">
        <v>1</v>
      </c>
      <c r="W28" s="12">
        <v>18</v>
      </c>
      <c r="X28" s="12">
        <v>1</v>
      </c>
      <c r="Y28" s="12">
        <v>2</v>
      </c>
      <c r="Z28" s="12">
        <v>0</v>
      </c>
      <c r="AA28" s="12">
        <v>0</v>
      </c>
      <c r="AB28" s="12">
        <v>0</v>
      </c>
      <c r="AC28" s="12"/>
      <c r="AD28" s="11">
        <v>33</v>
      </c>
    </row>
    <row r="29" spans="1:30" s="8" customFormat="1" x14ac:dyDescent="0.25">
      <c r="A29" s="11">
        <v>26</v>
      </c>
      <c r="B29" s="12" t="s">
        <v>50</v>
      </c>
      <c r="C29" s="12" t="s">
        <v>51</v>
      </c>
      <c r="D29" s="12" t="s">
        <v>5</v>
      </c>
      <c r="E29" s="12">
        <v>36</v>
      </c>
      <c r="F29" s="12">
        <v>36</v>
      </c>
      <c r="G29" s="12">
        <v>116</v>
      </c>
      <c r="H29" s="12">
        <v>27</v>
      </c>
      <c r="I29" s="12">
        <v>42</v>
      </c>
      <c r="J29" s="12">
        <v>13</v>
      </c>
      <c r="K29" s="12">
        <v>3</v>
      </c>
      <c r="L29" s="12">
        <v>2</v>
      </c>
      <c r="M29" s="12">
        <v>28</v>
      </c>
      <c r="N29" s="12">
        <v>67</v>
      </c>
      <c r="O29" s="13">
        <f>+I29/G29*1000</f>
        <v>362.06896551724139</v>
      </c>
      <c r="P29" s="13">
        <f>+N29/G29*1000</f>
        <v>577.58620689655174</v>
      </c>
      <c r="Q29" s="13">
        <f>+I29+U29+V29</f>
        <v>51</v>
      </c>
      <c r="R29" s="13">
        <f>+G29+U29+V29+Y29+Z29</f>
        <v>128</v>
      </c>
      <c r="S29" s="13">
        <f>+Q29/R29*1000</f>
        <v>398.4375</v>
      </c>
      <c r="T29" s="13">
        <f>+(S29/1000+P29/1000)*1000</f>
        <v>976.02370689655174</v>
      </c>
      <c r="U29" s="12">
        <v>4</v>
      </c>
      <c r="V29" s="12">
        <v>5</v>
      </c>
      <c r="W29" s="12">
        <v>17</v>
      </c>
      <c r="X29" s="12">
        <v>0</v>
      </c>
      <c r="Y29" s="12">
        <v>2</v>
      </c>
      <c r="Z29" s="12">
        <v>1</v>
      </c>
      <c r="AA29" s="12">
        <v>2</v>
      </c>
      <c r="AB29" s="12">
        <v>0</v>
      </c>
      <c r="AC29" s="12"/>
      <c r="AD29" s="11">
        <v>21</v>
      </c>
    </row>
    <row r="30" spans="1:30" s="8" customFormat="1" x14ac:dyDescent="0.25">
      <c r="A30" s="11">
        <v>27</v>
      </c>
      <c r="B30" s="12" t="s">
        <v>46</v>
      </c>
      <c r="C30" s="12" t="s">
        <v>47</v>
      </c>
      <c r="D30" s="12" t="s">
        <v>33</v>
      </c>
      <c r="E30" s="12">
        <v>36</v>
      </c>
      <c r="F30" s="12">
        <v>36</v>
      </c>
      <c r="G30" s="12">
        <v>104</v>
      </c>
      <c r="H30" s="12">
        <v>13</v>
      </c>
      <c r="I30" s="12">
        <v>38</v>
      </c>
      <c r="J30" s="12">
        <v>15</v>
      </c>
      <c r="K30" s="12">
        <v>1</v>
      </c>
      <c r="L30" s="12">
        <v>3</v>
      </c>
      <c r="M30" s="12">
        <v>24</v>
      </c>
      <c r="N30" s="12">
        <v>64</v>
      </c>
      <c r="O30" s="13">
        <f>+I30/G30*1000</f>
        <v>365.38461538461536</v>
      </c>
      <c r="P30" s="13">
        <f>+N30/G30*1000</f>
        <v>615.38461538461547</v>
      </c>
      <c r="Q30" s="13">
        <f>+I30+U30+V30</f>
        <v>46</v>
      </c>
      <c r="R30" s="13">
        <f>+G30+U30+V30+Y30+Z30</f>
        <v>116</v>
      </c>
      <c r="S30" s="13">
        <f>+Q30/R30*1000</f>
        <v>396.55172413793105</v>
      </c>
      <c r="T30" s="13">
        <f>+(S30/1000+P30/1000)*1000</f>
        <v>1011.9363395225465</v>
      </c>
      <c r="U30" s="12">
        <v>6</v>
      </c>
      <c r="V30" s="12">
        <v>2</v>
      </c>
      <c r="W30" s="12">
        <v>18</v>
      </c>
      <c r="X30" s="12">
        <v>0</v>
      </c>
      <c r="Y30" s="12">
        <v>1</v>
      </c>
      <c r="Z30" s="12">
        <v>3</v>
      </c>
      <c r="AA30" s="12">
        <v>4</v>
      </c>
      <c r="AB30" s="12">
        <v>0</v>
      </c>
      <c r="AC30" s="12"/>
      <c r="AD30" s="11">
        <v>19</v>
      </c>
    </row>
    <row r="31" spans="1:30" s="8" customFormat="1" x14ac:dyDescent="0.25">
      <c r="A31" s="11">
        <v>28</v>
      </c>
      <c r="B31" s="12" t="s">
        <v>66</v>
      </c>
      <c r="C31" s="12" t="s">
        <v>67</v>
      </c>
      <c r="D31" s="12" t="s">
        <v>2</v>
      </c>
      <c r="E31" s="12">
        <v>36</v>
      </c>
      <c r="F31" s="12">
        <v>36</v>
      </c>
      <c r="G31" s="12">
        <v>102</v>
      </c>
      <c r="H31" s="12">
        <v>15</v>
      </c>
      <c r="I31" s="12">
        <v>34</v>
      </c>
      <c r="J31" s="12">
        <v>5</v>
      </c>
      <c r="K31" s="12">
        <v>0</v>
      </c>
      <c r="L31" s="12">
        <v>1</v>
      </c>
      <c r="M31" s="12">
        <v>19</v>
      </c>
      <c r="N31" s="12">
        <v>42</v>
      </c>
      <c r="O31" s="13">
        <f>+I31/G31*1000</f>
        <v>333.33333333333331</v>
      </c>
      <c r="P31" s="13">
        <f>+N31/G31*1000</f>
        <v>411.76470588235293</v>
      </c>
      <c r="Q31" s="13">
        <f>+I31+U31+V31</f>
        <v>46</v>
      </c>
      <c r="R31" s="13">
        <f>+G31+U31+V31+Y31+Z31</f>
        <v>118</v>
      </c>
      <c r="S31" s="13">
        <f>+Q31/R31*1000</f>
        <v>389.83050847457628</v>
      </c>
      <c r="T31" s="13">
        <f>+(S31/1000+P31/1000)*1000</f>
        <v>801.5952143569292</v>
      </c>
      <c r="U31" s="12">
        <v>9</v>
      </c>
      <c r="V31" s="12">
        <v>3</v>
      </c>
      <c r="W31" s="12">
        <v>18</v>
      </c>
      <c r="X31" s="12">
        <v>1</v>
      </c>
      <c r="Y31" s="12">
        <v>1</v>
      </c>
      <c r="Z31" s="12">
        <v>3</v>
      </c>
      <c r="AA31" s="12">
        <v>1</v>
      </c>
      <c r="AB31" s="12">
        <v>0</v>
      </c>
      <c r="AC31" s="12"/>
      <c r="AD31" s="11">
        <v>29</v>
      </c>
    </row>
    <row r="32" spans="1:30" s="8" customFormat="1" x14ac:dyDescent="0.25">
      <c r="A32" s="11">
        <v>29</v>
      </c>
      <c r="B32" s="12" t="s">
        <v>71</v>
      </c>
      <c r="C32" s="12" t="s">
        <v>72</v>
      </c>
      <c r="D32" s="12" t="s">
        <v>30</v>
      </c>
      <c r="E32" s="12">
        <v>29</v>
      </c>
      <c r="F32" s="12">
        <v>29</v>
      </c>
      <c r="G32" s="12">
        <v>71</v>
      </c>
      <c r="H32" s="12">
        <v>9</v>
      </c>
      <c r="I32" s="12">
        <v>22</v>
      </c>
      <c r="J32" s="12">
        <v>1</v>
      </c>
      <c r="K32" s="12">
        <v>2</v>
      </c>
      <c r="L32" s="12">
        <v>0</v>
      </c>
      <c r="M32" s="12">
        <v>10</v>
      </c>
      <c r="N32" s="12">
        <v>27</v>
      </c>
      <c r="O32" s="13">
        <f>+I32/G32*1000</f>
        <v>309.85915492957741</v>
      </c>
      <c r="P32" s="13">
        <f>+N32/G32*1000</f>
        <v>380.28169014084506</v>
      </c>
      <c r="Q32" s="13">
        <f>+I32+U32+V32</f>
        <v>32</v>
      </c>
      <c r="R32" s="13">
        <f>+G32+U32+V32+Y32+Z32</f>
        <v>83</v>
      </c>
      <c r="S32" s="13">
        <f>+Q32/R32*1000</f>
        <v>385.54216867469881</v>
      </c>
      <c r="T32" s="13">
        <f>+(S32/1000+P32/1000)*1000</f>
        <v>765.82385881554399</v>
      </c>
      <c r="U32" s="12">
        <v>10</v>
      </c>
      <c r="V32" s="12">
        <v>0</v>
      </c>
      <c r="W32" s="12">
        <v>13</v>
      </c>
      <c r="X32" s="12">
        <v>2</v>
      </c>
      <c r="Y32" s="12">
        <v>1</v>
      </c>
      <c r="Z32" s="12">
        <v>1</v>
      </c>
      <c r="AA32" s="12">
        <v>1</v>
      </c>
      <c r="AB32" s="12">
        <v>0</v>
      </c>
      <c r="AC32" s="12"/>
      <c r="AD32" s="11">
        <v>32</v>
      </c>
    </row>
    <row r="33" spans="1:30" s="8" customFormat="1" x14ac:dyDescent="0.25">
      <c r="A33" s="11">
        <v>30</v>
      </c>
      <c r="B33" s="12" t="s">
        <v>60</v>
      </c>
      <c r="C33" s="12" t="s">
        <v>61</v>
      </c>
      <c r="D33" s="12" t="s">
        <v>38</v>
      </c>
      <c r="E33" s="12">
        <v>32</v>
      </c>
      <c r="F33" s="12">
        <v>22</v>
      </c>
      <c r="G33" s="12">
        <v>71</v>
      </c>
      <c r="H33" s="12">
        <v>4</v>
      </c>
      <c r="I33" s="12">
        <v>24</v>
      </c>
      <c r="J33" s="12">
        <v>5</v>
      </c>
      <c r="K33" s="12">
        <v>0</v>
      </c>
      <c r="L33" s="12">
        <v>0</v>
      </c>
      <c r="M33" s="12">
        <v>14</v>
      </c>
      <c r="N33" s="12">
        <v>29</v>
      </c>
      <c r="O33" s="13">
        <f>+I33/G33*1000</f>
        <v>338.02816901408448</v>
      </c>
      <c r="P33" s="13">
        <f>+N33/G33*1000</f>
        <v>408.45070422535213</v>
      </c>
      <c r="Q33" s="13">
        <f>+I33+U33+V33</f>
        <v>30</v>
      </c>
      <c r="R33" s="13">
        <f>+G33+U33+V33+Y33+Z33</f>
        <v>78</v>
      </c>
      <c r="S33" s="13">
        <f>+Q33/R33*1000</f>
        <v>384.61538461538464</v>
      </c>
      <c r="T33" s="13">
        <f>+(S33/1000+P33/1000)*1000</f>
        <v>793.06608884073682</v>
      </c>
      <c r="U33" s="12">
        <v>3</v>
      </c>
      <c r="V33" s="12">
        <v>3</v>
      </c>
      <c r="W33" s="12">
        <v>10</v>
      </c>
      <c r="X33" s="12">
        <v>6</v>
      </c>
      <c r="Y33" s="12">
        <v>1</v>
      </c>
      <c r="Z33" s="12">
        <v>0</v>
      </c>
      <c r="AA33" s="12">
        <v>0</v>
      </c>
      <c r="AB33" s="12">
        <v>0</v>
      </c>
      <c r="AC33" s="12"/>
      <c r="AD33" s="11">
        <v>26</v>
      </c>
    </row>
    <row r="34" spans="1:30" x14ac:dyDescent="0.25">
      <c r="A34" s="14">
        <v>31</v>
      </c>
      <c r="B34" s="15" t="s">
        <v>75</v>
      </c>
      <c r="C34" s="15" t="s">
        <v>47</v>
      </c>
      <c r="D34" s="15" t="s">
        <v>38</v>
      </c>
      <c r="E34" s="15">
        <v>36</v>
      </c>
      <c r="F34" s="15">
        <v>36</v>
      </c>
      <c r="G34" s="15">
        <v>108</v>
      </c>
      <c r="H34" s="15">
        <v>10</v>
      </c>
      <c r="I34" s="15">
        <v>33</v>
      </c>
      <c r="J34" s="15">
        <v>15</v>
      </c>
      <c r="K34" s="15">
        <v>0</v>
      </c>
      <c r="L34" s="15">
        <v>0</v>
      </c>
      <c r="M34" s="15">
        <v>25</v>
      </c>
      <c r="N34" s="15">
        <v>48</v>
      </c>
      <c r="O34" s="16">
        <f>+I34/G34*1000</f>
        <v>305.5555555555556</v>
      </c>
      <c r="P34" s="16">
        <f>+N34/G34*1000</f>
        <v>444.4444444444444</v>
      </c>
      <c r="Q34" s="16">
        <f>+I34+U34+V34</f>
        <v>47</v>
      </c>
      <c r="R34" s="17">
        <f>+G34+U34+V34+Y34+Z34</f>
        <v>126</v>
      </c>
      <c r="S34" s="16">
        <f>+Q34/R34*1000</f>
        <v>373.01587301587301</v>
      </c>
      <c r="T34" s="16">
        <f>+(S34/1000+P34/1000)*1000</f>
        <v>817.46031746031747</v>
      </c>
      <c r="U34" s="15">
        <v>11</v>
      </c>
      <c r="V34" s="15">
        <v>3</v>
      </c>
      <c r="W34" s="15">
        <v>21</v>
      </c>
      <c r="X34" s="15">
        <v>0</v>
      </c>
      <c r="Y34" s="15">
        <v>3</v>
      </c>
      <c r="Z34" s="15">
        <v>1</v>
      </c>
      <c r="AA34" s="15">
        <v>5</v>
      </c>
      <c r="AB34" s="15">
        <v>1</v>
      </c>
      <c r="AC34" s="15"/>
      <c r="AD34" s="14">
        <v>34</v>
      </c>
    </row>
    <row r="35" spans="1:30" x14ac:dyDescent="0.25">
      <c r="A35" s="14">
        <v>32</v>
      </c>
      <c r="B35" s="15" t="s">
        <v>68</v>
      </c>
      <c r="C35" s="15" t="s">
        <v>16</v>
      </c>
      <c r="D35" s="15" t="s">
        <v>23</v>
      </c>
      <c r="E35" s="15">
        <v>30</v>
      </c>
      <c r="F35" s="15">
        <v>28</v>
      </c>
      <c r="G35" s="15">
        <v>69</v>
      </c>
      <c r="H35" s="15">
        <v>6</v>
      </c>
      <c r="I35" s="15">
        <v>22</v>
      </c>
      <c r="J35" s="15">
        <v>2</v>
      </c>
      <c r="K35" s="15">
        <v>0</v>
      </c>
      <c r="L35" s="15">
        <v>0</v>
      </c>
      <c r="M35" s="15">
        <v>12</v>
      </c>
      <c r="N35" s="15">
        <v>24</v>
      </c>
      <c r="O35" s="16">
        <f>+I35/G35*1000</f>
        <v>318.84057971014488</v>
      </c>
      <c r="P35" s="16">
        <f>+N35/G35*1000</f>
        <v>347.82608695652175</v>
      </c>
      <c r="Q35" s="16">
        <f>+I35+U35+V35</f>
        <v>30</v>
      </c>
      <c r="R35" s="17">
        <f>+G35+U35+V35+Y35+Z35</f>
        <v>81</v>
      </c>
      <c r="S35" s="16">
        <f>+Q35/R35*1000</f>
        <v>370.37037037037032</v>
      </c>
      <c r="T35" s="16">
        <f>+(S35/1000+P35/1000)*1000</f>
        <v>718.19645732689207</v>
      </c>
      <c r="U35" s="15">
        <v>7</v>
      </c>
      <c r="V35" s="15">
        <v>1</v>
      </c>
      <c r="W35" s="15">
        <v>2</v>
      </c>
      <c r="X35" s="15">
        <v>1</v>
      </c>
      <c r="Y35" s="15">
        <v>2</v>
      </c>
      <c r="Z35" s="15">
        <v>2</v>
      </c>
      <c r="AA35" s="15">
        <v>0</v>
      </c>
      <c r="AB35" s="15">
        <v>1</v>
      </c>
      <c r="AC35" s="15"/>
      <c r="AD35" s="14">
        <v>30</v>
      </c>
    </row>
    <row r="36" spans="1:30" x14ac:dyDescent="0.25">
      <c r="A36" s="14">
        <v>33</v>
      </c>
      <c r="B36" s="15" t="s">
        <v>76</v>
      </c>
      <c r="C36" s="15" t="s">
        <v>77</v>
      </c>
      <c r="D36" s="15" t="s">
        <v>38</v>
      </c>
      <c r="E36" s="15">
        <v>34</v>
      </c>
      <c r="F36" s="15">
        <v>34</v>
      </c>
      <c r="G36" s="15">
        <v>105</v>
      </c>
      <c r="H36" s="15">
        <v>18</v>
      </c>
      <c r="I36" s="15">
        <v>32</v>
      </c>
      <c r="J36" s="15">
        <v>4</v>
      </c>
      <c r="K36" s="15">
        <v>1</v>
      </c>
      <c r="L36" s="15">
        <v>1</v>
      </c>
      <c r="M36" s="15">
        <v>18</v>
      </c>
      <c r="N36" s="15">
        <v>41</v>
      </c>
      <c r="O36" s="16">
        <f>+I36/G36*1000</f>
        <v>304.76190476190482</v>
      </c>
      <c r="P36" s="16">
        <f>+N36/G36*1000</f>
        <v>390.47619047619048</v>
      </c>
      <c r="Q36" s="16">
        <f>+I36+U36+V36</f>
        <v>44</v>
      </c>
      <c r="R36" s="17">
        <f>+G36+U36+V36+Y36+Z36</f>
        <v>122</v>
      </c>
      <c r="S36" s="16">
        <f>+Q36/R36*1000</f>
        <v>360.65573770491807</v>
      </c>
      <c r="T36" s="16">
        <f>+(S36/1000+P36/1000)*1000</f>
        <v>751.13192818110849</v>
      </c>
      <c r="U36" s="15">
        <v>11</v>
      </c>
      <c r="V36" s="15">
        <v>1</v>
      </c>
      <c r="W36" s="15">
        <v>8</v>
      </c>
      <c r="X36" s="15">
        <v>0</v>
      </c>
      <c r="Y36" s="15">
        <v>2</v>
      </c>
      <c r="Z36" s="15">
        <v>3</v>
      </c>
      <c r="AA36" s="15">
        <v>1</v>
      </c>
      <c r="AB36" s="15">
        <v>1</v>
      </c>
      <c r="AC36" s="15"/>
      <c r="AD36" s="14">
        <v>35</v>
      </c>
    </row>
    <row r="37" spans="1:30" x14ac:dyDescent="0.25">
      <c r="A37" s="14">
        <v>34</v>
      </c>
      <c r="B37" s="15" t="s">
        <v>69</v>
      </c>
      <c r="C37" s="15" t="s">
        <v>70</v>
      </c>
      <c r="D37" s="15" t="s">
        <v>23</v>
      </c>
      <c r="E37" s="15">
        <v>36</v>
      </c>
      <c r="F37" s="15">
        <v>36</v>
      </c>
      <c r="G37" s="15">
        <v>109</v>
      </c>
      <c r="H37" s="15">
        <v>14</v>
      </c>
      <c r="I37" s="15">
        <v>34</v>
      </c>
      <c r="J37" s="15">
        <v>3</v>
      </c>
      <c r="K37" s="15">
        <v>1</v>
      </c>
      <c r="L37" s="15">
        <v>1</v>
      </c>
      <c r="M37" s="15">
        <v>20</v>
      </c>
      <c r="N37" s="15">
        <v>42</v>
      </c>
      <c r="O37" s="16">
        <f>+I37/G37*1000</f>
        <v>311.9266055045872</v>
      </c>
      <c r="P37" s="16">
        <f>+N37/G37*1000</f>
        <v>385.32110091743124</v>
      </c>
      <c r="Q37" s="16">
        <f>+I37+U37+V37</f>
        <v>42</v>
      </c>
      <c r="R37" s="17">
        <f>+G37+U37+V37+Y37+Z37</f>
        <v>118</v>
      </c>
      <c r="S37" s="16">
        <f>+Q37/R37*1000</f>
        <v>355.93220338983048</v>
      </c>
      <c r="T37" s="16">
        <f>+(S37/1000+P37/1000)*1000</f>
        <v>741.25330430726183</v>
      </c>
      <c r="U37" s="15">
        <v>8</v>
      </c>
      <c r="V37" s="15">
        <v>0</v>
      </c>
      <c r="W37" s="15">
        <v>17</v>
      </c>
      <c r="X37" s="15">
        <v>1</v>
      </c>
      <c r="Y37" s="15">
        <v>0</v>
      </c>
      <c r="Z37" s="15">
        <v>1</v>
      </c>
      <c r="AA37" s="15">
        <v>0</v>
      </c>
      <c r="AB37" s="15">
        <v>0</v>
      </c>
      <c r="AC37" s="15"/>
      <c r="AD37" s="14">
        <v>31</v>
      </c>
    </row>
    <row r="38" spans="1:30" x14ac:dyDescent="0.25">
      <c r="A38" s="14">
        <v>35</v>
      </c>
      <c r="B38" s="15" t="s">
        <v>78</v>
      </c>
      <c r="C38" s="15" t="s">
        <v>57</v>
      </c>
      <c r="D38" s="15" t="s">
        <v>23</v>
      </c>
      <c r="E38" s="15">
        <v>32</v>
      </c>
      <c r="F38" s="15">
        <v>31</v>
      </c>
      <c r="G38" s="15">
        <v>93</v>
      </c>
      <c r="H38" s="15">
        <v>16</v>
      </c>
      <c r="I38" s="15">
        <v>28</v>
      </c>
      <c r="J38" s="15">
        <v>7</v>
      </c>
      <c r="K38" s="15">
        <v>3</v>
      </c>
      <c r="L38" s="15">
        <v>3</v>
      </c>
      <c r="M38" s="15">
        <v>14</v>
      </c>
      <c r="N38" s="15">
        <v>50</v>
      </c>
      <c r="O38" s="16">
        <f>+I38/G38*1000</f>
        <v>301.07526881720429</v>
      </c>
      <c r="P38" s="16">
        <f>+N38/G38*1000</f>
        <v>537.63440860215053</v>
      </c>
      <c r="Q38" s="16">
        <f>+I38+U38+V38</f>
        <v>35</v>
      </c>
      <c r="R38" s="17">
        <f>+G38+U38+V38+Y38+Z38</f>
        <v>102</v>
      </c>
      <c r="S38" s="16">
        <f>+Q38/R38*1000</f>
        <v>343.13725490196077</v>
      </c>
      <c r="T38" s="16">
        <f>+(S38/1000+P38/1000)*1000</f>
        <v>880.7716635041113</v>
      </c>
      <c r="U38" s="15">
        <v>7</v>
      </c>
      <c r="V38" s="15">
        <v>0</v>
      </c>
      <c r="W38" s="15">
        <v>22</v>
      </c>
      <c r="X38" s="15">
        <v>0</v>
      </c>
      <c r="Y38" s="15">
        <v>1</v>
      </c>
      <c r="Z38" s="15">
        <v>1</v>
      </c>
      <c r="AA38" s="15">
        <v>1</v>
      </c>
      <c r="AB38" s="15">
        <v>0</v>
      </c>
      <c r="AC38" s="15"/>
      <c r="AD38" s="14">
        <v>36</v>
      </c>
    </row>
    <row r="39" spans="1:30" x14ac:dyDescent="0.25">
      <c r="A39" s="14">
        <v>36</v>
      </c>
      <c r="B39" s="15" t="s">
        <v>62</v>
      </c>
      <c r="C39" s="15" t="s">
        <v>63</v>
      </c>
      <c r="D39" s="15" t="s">
        <v>2</v>
      </c>
      <c r="E39" s="15">
        <v>32</v>
      </c>
      <c r="F39" s="15">
        <v>32</v>
      </c>
      <c r="G39" s="15">
        <v>92</v>
      </c>
      <c r="H39" s="15">
        <v>14</v>
      </c>
      <c r="I39" s="15">
        <v>31</v>
      </c>
      <c r="J39" s="15">
        <v>6</v>
      </c>
      <c r="K39" s="15">
        <v>2</v>
      </c>
      <c r="L39" s="15">
        <v>2</v>
      </c>
      <c r="M39" s="15">
        <v>16</v>
      </c>
      <c r="N39" s="15">
        <v>47</v>
      </c>
      <c r="O39" s="16">
        <f>+I39/G39*1000</f>
        <v>336.95652173913044</v>
      </c>
      <c r="P39" s="16">
        <f>+N39/G39*1000</f>
        <v>510.86956521739137</v>
      </c>
      <c r="Q39" s="16">
        <f>+I39+U39+V39</f>
        <v>35</v>
      </c>
      <c r="R39" s="17">
        <f>+G39+U39+V39+Y39+Z39</f>
        <v>103</v>
      </c>
      <c r="S39" s="16">
        <f>+Q39/R39*1000</f>
        <v>339.80582524271847</v>
      </c>
      <c r="T39" s="16">
        <f>+(S39/1000+P39/1000)*1000</f>
        <v>850.67539046010984</v>
      </c>
      <c r="U39" s="15">
        <v>2</v>
      </c>
      <c r="V39" s="15">
        <v>2</v>
      </c>
      <c r="W39" s="15">
        <v>13</v>
      </c>
      <c r="X39" s="15">
        <v>0</v>
      </c>
      <c r="Y39" s="15">
        <v>3</v>
      </c>
      <c r="Z39" s="15">
        <v>4</v>
      </c>
      <c r="AA39" s="15">
        <v>2</v>
      </c>
      <c r="AB39" s="15">
        <v>0</v>
      </c>
      <c r="AC39" s="15"/>
      <c r="AD39" s="14">
        <v>27</v>
      </c>
    </row>
    <row r="40" spans="1:30" x14ac:dyDescent="0.25">
      <c r="O40" s="2"/>
      <c r="P40" s="2"/>
      <c r="Q40" s="2"/>
      <c r="R40" s="7"/>
      <c r="S40" s="2"/>
      <c r="T40" s="2"/>
    </row>
    <row r="41" spans="1:30" x14ac:dyDescent="0.25">
      <c r="O41" s="2"/>
      <c r="P41" s="2"/>
      <c r="Q41" s="2"/>
      <c r="R41" s="7"/>
      <c r="S41" s="2"/>
      <c r="T41" s="2"/>
    </row>
    <row r="42" spans="1:30" x14ac:dyDescent="0.25">
      <c r="O42" s="2"/>
      <c r="P42" s="2"/>
      <c r="Q42" s="2"/>
      <c r="R42" s="7"/>
      <c r="S42" s="2"/>
      <c r="T42" s="2"/>
    </row>
    <row r="43" spans="1:30" x14ac:dyDescent="0.25">
      <c r="O43" s="2"/>
      <c r="P43" s="2"/>
      <c r="Q43" s="2"/>
      <c r="R43" s="7"/>
      <c r="S43" s="2"/>
      <c r="T43" s="2"/>
    </row>
    <row r="44" spans="1:30" x14ac:dyDescent="0.25">
      <c r="O44" s="2"/>
      <c r="P44" s="2"/>
      <c r="Q44" s="2"/>
      <c r="R44" s="7"/>
      <c r="S44" s="2"/>
      <c r="T44" s="2"/>
    </row>
    <row r="45" spans="1:30" x14ac:dyDescent="0.25">
      <c r="O45" s="2"/>
      <c r="P45" s="2"/>
      <c r="Q45" s="2"/>
      <c r="R45" s="7"/>
      <c r="S45" s="2"/>
      <c r="T45" s="2"/>
    </row>
    <row r="46" spans="1:30" x14ac:dyDescent="0.25">
      <c r="O46" s="2"/>
      <c r="P46" s="2"/>
      <c r="Q46" s="2"/>
      <c r="R46" s="7"/>
      <c r="S46" s="2"/>
      <c r="T46" s="2"/>
    </row>
    <row r="47" spans="1:30" x14ac:dyDescent="0.25">
      <c r="O47" s="2"/>
      <c r="P47" s="2"/>
      <c r="Q47" s="2"/>
      <c r="R47" s="7"/>
      <c r="S47" s="2"/>
      <c r="T47" s="2"/>
    </row>
    <row r="48" spans="1:30" x14ac:dyDescent="0.25">
      <c r="O48" s="2"/>
      <c r="P48" s="2"/>
      <c r="Q48" s="2"/>
      <c r="R48" s="7"/>
      <c r="S48" s="2"/>
      <c r="T48" s="2"/>
    </row>
    <row r="49" spans="15:20" x14ac:dyDescent="0.25">
      <c r="O49" s="2"/>
      <c r="P49" s="2"/>
      <c r="Q49" s="2"/>
      <c r="R49" s="7"/>
      <c r="S49" s="2"/>
      <c r="T49" s="2"/>
    </row>
    <row r="50" spans="15:20" x14ac:dyDescent="0.25">
      <c r="O50" s="2"/>
      <c r="P50" s="2"/>
      <c r="Q50" s="2"/>
      <c r="R50" s="7"/>
      <c r="S50" s="2"/>
      <c r="T50" s="2"/>
    </row>
    <row r="51" spans="15:20" x14ac:dyDescent="0.25">
      <c r="O51" s="2"/>
      <c r="P51" s="2"/>
      <c r="Q51" s="2"/>
      <c r="R51" s="7"/>
      <c r="S51" s="2"/>
      <c r="T51" s="2"/>
    </row>
    <row r="52" spans="15:20" x14ac:dyDescent="0.25">
      <c r="O52" s="2"/>
      <c r="P52" s="2"/>
      <c r="Q52" s="2"/>
      <c r="R52" s="7"/>
      <c r="S52" s="2"/>
      <c r="T52" s="2"/>
    </row>
    <row r="53" spans="15:20" x14ac:dyDescent="0.25">
      <c r="O53" s="2"/>
      <c r="P53" s="2"/>
      <c r="Q53" s="2"/>
      <c r="R53" s="7"/>
      <c r="S53" s="2"/>
      <c r="T53" s="2"/>
    </row>
  </sheetData>
  <sortState ref="A4:AF39">
    <sortCondition descending="1" ref="S4:S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workbookViewId="0">
      <selection activeCell="AH38" sqref="AH38"/>
    </sheetView>
  </sheetViews>
  <sheetFormatPr defaultRowHeight="15" x14ac:dyDescent="0.25"/>
  <cols>
    <col min="1" max="1" width="6.28515625" customWidth="1"/>
    <col min="2" max="3" width="18.28515625" bestFit="1" customWidth="1"/>
    <col min="4" max="4" width="5.140625" bestFit="1" customWidth="1"/>
    <col min="5" max="17" width="7" customWidth="1"/>
    <col min="18" max="18" width="7" style="6" customWidth="1"/>
    <col min="19" max="28" width="7" customWidth="1"/>
    <col min="29" max="29" width="2.42578125" customWidth="1"/>
    <col min="30" max="30" width="7.7109375" style="5" customWidth="1"/>
  </cols>
  <sheetData>
    <row r="1" spans="1:32" ht="18.75" x14ac:dyDescent="0.3">
      <c r="B1" s="4" t="s">
        <v>104</v>
      </c>
    </row>
    <row r="2" spans="1:32" x14ac:dyDescent="0.25">
      <c r="C2" s="3" t="s">
        <v>103</v>
      </c>
      <c r="D2" s="3">
        <f>36*2.1</f>
        <v>75.600000000000009</v>
      </c>
    </row>
    <row r="3" spans="1:32" s="1" customFormat="1" x14ac:dyDescent="0.25">
      <c r="A3" s="9" t="s">
        <v>107</v>
      </c>
      <c r="B3" s="9"/>
      <c r="C3" s="9"/>
      <c r="D3" s="9"/>
      <c r="E3" s="9" t="s">
        <v>79</v>
      </c>
      <c r="F3" s="9" t="s">
        <v>80</v>
      </c>
      <c r="G3" s="9" t="s">
        <v>81</v>
      </c>
      <c r="H3" s="9" t="s">
        <v>82</v>
      </c>
      <c r="I3" s="9" t="s">
        <v>83</v>
      </c>
      <c r="J3" s="9" t="s">
        <v>84</v>
      </c>
      <c r="K3" s="9" t="s">
        <v>85</v>
      </c>
      <c r="L3" s="9" t="s">
        <v>86</v>
      </c>
      <c r="M3" s="9" t="s">
        <v>87</v>
      </c>
      <c r="N3" s="9" t="s">
        <v>88</v>
      </c>
      <c r="O3" s="9" t="s">
        <v>89</v>
      </c>
      <c r="P3" s="9" t="s">
        <v>90</v>
      </c>
      <c r="Q3" s="9" t="s">
        <v>101</v>
      </c>
      <c r="R3" s="10" t="s">
        <v>102</v>
      </c>
      <c r="S3" s="9" t="s">
        <v>91</v>
      </c>
      <c r="T3" s="9" t="s">
        <v>92</v>
      </c>
      <c r="U3" s="9" t="s">
        <v>93</v>
      </c>
      <c r="V3" s="9" t="s">
        <v>94</v>
      </c>
      <c r="W3" s="9" t="s">
        <v>95</v>
      </c>
      <c r="X3" s="9" t="s">
        <v>96</v>
      </c>
      <c r="Y3" s="9" t="s">
        <v>97</v>
      </c>
      <c r="Z3" s="9" t="s">
        <v>98</v>
      </c>
      <c r="AA3" s="9" t="s">
        <v>99</v>
      </c>
      <c r="AB3" s="9" t="s">
        <v>100</v>
      </c>
      <c r="AC3" s="9"/>
      <c r="AD3" s="9" t="s">
        <v>105</v>
      </c>
      <c r="AE3" s="9"/>
      <c r="AF3" s="9"/>
    </row>
    <row r="4" spans="1:32" s="8" customFormat="1" x14ac:dyDescent="0.25">
      <c r="A4" s="11">
        <v>1</v>
      </c>
      <c r="B4" s="12" t="s">
        <v>8</v>
      </c>
      <c r="C4" s="12" t="s">
        <v>9</v>
      </c>
      <c r="D4" s="12" t="s">
        <v>10</v>
      </c>
      <c r="E4" s="12">
        <v>34</v>
      </c>
      <c r="F4" s="12">
        <v>33</v>
      </c>
      <c r="G4" s="12">
        <v>59</v>
      </c>
      <c r="H4" s="12">
        <v>32</v>
      </c>
      <c r="I4" s="12">
        <v>27</v>
      </c>
      <c r="J4" s="12">
        <v>4</v>
      </c>
      <c r="K4" s="12">
        <v>2</v>
      </c>
      <c r="L4" s="12">
        <v>7</v>
      </c>
      <c r="M4" s="12">
        <v>11</v>
      </c>
      <c r="N4" s="12">
        <v>56</v>
      </c>
      <c r="O4" s="13">
        <f>+I4/G4*1000</f>
        <v>457.62711864406782</v>
      </c>
      <c r="P4" s="13">
        <f>+N4/G4*1000</f>
        <v>949.15254237288138</v>
      </c>
      <c r="Q4" s="13">
        <f>+I4+U4+V4</f>
        <v>86</v>
      </c>
      <c r="R4" s="13">
        <f>+G4+U4+V4+Y4+Z4</f>
        <v>118</v>
      </c>
      <c r="S4" s="13">
        <f>+Q4/R4*1000</f>
        <v>728.81355932203383</v>
      </c>
      <c r="T4" s="13">
        <f>+(S4/1000+P4/1000)*1000</f>
        <v>1677.9661016949153</v>
      </c>
      <c r="U4" s="12">
        <v>53</v>
      </c>
      <c r="V4" s="12">
        <v>6</v>
      </c>
      <c r="W4" s="12">
        <v>6</v>
      </c>
      <c r="X4" s="12">
        <v>0</v>
      </c>
      <c r="Y4" s="12">
        <v>0</v>
      </c>
      <c r="Z4" s="12">
        <v>0</v>
      </c>
      <c r="AA4" s="12">
        <v>12</v>
      </c>
      <c r="AB4" s="12">
        <v>3</v>
      </c>
      <c r="AC4" s="12"/>
      <c r="AD4" s="11">
        <v>3</v>
      </c>
      <c r="AE4" s="12"/>
      <c r="AF4" s="12"/>
    </row>
    <row r="5" spans="1:32" s="8" customFormat="1" x14ac:dyDescent="0.25">
      <c r="A5" s="11">
        <f>1+A4</f>
        <v>2</v>
      </c>
      <c r="B5" s="12" t="s">
        <v>3</v>
      </c>
      <c r="C5" s="12" t="s">
        <v>4</v>
      </c>
      <c r="D5" s="12" t="s">
        <v>5</v>
      </c>
      <c r="E5" s="12">
        <v>36</v>
      </c>
      <c r="F5" s="12">
        <v>35</v>
      </c>
      <c r="G5" s="12">
        <v>95</v>
      </c>
      <c r="H5" s="12">
        <v>39</v>
      </c>
      <c r="I5" s="12">
        <v>47</v>
      </c>
      <c r="J5" s="12">
        <v>16</v>
      </c>
      <c r="K5" s="12">
        <v>1</v>
      </c>
      <c r="L5" s="12">
        <v>7</v>
      </c>
      <c r="M5" s="12">
        <v>48</v>
      </c>
      <c r="N5" s="12">
        <v>86</v>
      </c>
      <c r="O5" s="13">
        <f>+I5/G5*1000</f>
        <v>494.73684210526312</v>
      </c>
      <c r="P5" s="13">
        <f>+N5/G5*1000</f>
        <v>905.26315789473688</v>
      </c>
      <c r="Q5" s="13">
        <f>+I5+U5+V5</f>
        <v>76</v>
      </c>
      <c r="R5" s="13">
        <f>+G5+U5+V5+Y5+Z5</f>
        <v>127</v>
      </c>
      <c r="S5" s="13">
        <f>+Q5/R5*1000</f>
        <v>598.42519685039372</v>
      </c>
      <c r="T5" s="13">
        <f>+(S5/1000+P5/1000)*1000</f>
        <v>1503.6883547451305</v>
      </c>
      <c r="U5" s="12">
        <v>29</v>
      </c>
      <c r="V5" s="12">
        <v>0</v>
      </c>
      <c r="W5" s="12">
        <v>5</v>
      </c>
      <c r="X5" s="12">
        <v>2</v>
      </c>
      <c r="Y5" s="12">
        <v>3</v>
      </c>
      <c r="Z5" s="12">
        <v>0</v>
      </c>
      <c r="AA5" s="12">
        <v>0</v>
      </c>
      <c r="AB5" s="12">
        <v>0</v>
      </c>
      <c r="AC5" s="12"/>
      <c r="AD5" s="11">
        <v>1</v>
      </c>
      <c r="AE5" s="12"/>
      <c r="AF5" s="12"/>
    </row>
    <row r="6" spans="1:32" s="8" customFormat="1" x14ac:dyDescent="0.25">
      <c r="A6" s="11">
        <f t="shared" ref="A6:A39" si="0">1+A5</f>
        <v>3</v>
      </c>
      <c r="B6" s="12" t="s">
        <v>6</v>
      </c>
      <c r="C6" s="12" t="s">
        <v>7</v>
      </c>
      <c r="D6" s="12" t="s">
        <v>1</v>
      </c>
      <c r="E6" s="12">
        <v>35</v>
      </c>
      <c r="F6" s="12">
        <v>35</v>
      </c>
      <c r="G6" s="12">
        <v>112</v>
      </c>
      <c r="H6" s="12">
        <v>41</v>
      </c>
      <c r="I6" s="12">
        <v>53</v>
      </c>
      <c r="J6" s="12">
        <v>16</v>
      </c>
      <c r="K6" s="12">
        <v>5</v>
      </c>
      <c r="L6" s="12">
        <v>6</v>
      </c>
      <c r="M6" s="12">
        <v>35</v>
      </c>
      <c r="N6" s="12">
        <v>97</v>
      </c>
      <c r="O6" s="13">
        <f>+I6/G6*1000</f>
        <v>473.21428571428572</v>
      </c>
      <c r="P6" s="13">
        <f>+N6/G6*1000</f>
        <v>866.07142857142856</v>
      </c>
      <c r="Q6" s="13">
        <f>+I6+U6+V6</f>
        <v>67</v>
      </c>
      <c r="R6" s="13">
        <f>+G6+U6+V6+Y6+Z6</f>
        <v>127</v>
      </c>
      <c r="S6" s="13">
        <f>+Q6/R6*1000</f>
        <v>527.55905511811022</v>
      </c>
      <c r="T6" s="13">
        <f>+(S6/1000+P6/1000)*1000</f>
        <v>1393.6304836895388</v>
      </c>
      <c r="U6" s="12">
        <v>11</v>
      </c>
      <c r="V6" s="12">
        <v>3</v>
      </c>
      <c r="W6" s="12">
        <v>11</v>
      </c>
      <c r="X6" s="12">
        <v>0</v>
      </c>
      <c r="Y6" s="12">
        <v>0</v>
      </c>
      <c r="Z6" s="12">
        <v>1</v>
      </c>
      <c r="AA6" s="12">
        <v>5</v>
      </c>
      <c r="AB6" s="12">
        <v>1</v>
      </c>
      <c r="AC6" s="12"/>
      <c r="AD6" s="11">
        <v>2</v>
      </c>
      <c r="AE6" s="12"/>
      <c r="AF6" s="12"/>
    </row>
    <row r="7" spans="1:32" s="8" customFormat="1" x14ac:dyDescent="0.25">
      <c r="A7" s="11">
        <f t="shared" si="0"/>
        <v>4</v>
      </c>
      <c r="B7" s="12" t="s">
        <v>12</v>
      </c>
      <c r="C7" s="12" t="s">
        <v>13</v>
      </c>
      <c r="D7" s="12" t="s">
        <v>1</v>
      </c>
      <c r="E7" s="12">
        <v>36</v>
      </c>
      <c r="F7" s="12">
        <v>36</v>
      </c>
      <c r="G7" s="12">
        <v>94</v>
      </c>
      <c r="H7" s="12">
        <v>46</v>
      </c>
      <c r="I7" s="12">
        <v>40</v>
      </c>
      <c r="J7" s="12">
        <v>12</v>
      </c>
      <c r="K7" s="12">
        <v>4</v>
      </c>
      <c r="L7" s="12">
        <v>4</v>
      </c>
      <c r="M7" s="12">
        <v>32</v>
      </c>
      <c r="N7" s="12">
        <v>72</v>
      </c>
      <c r="O7" s="13">
        <f>+I7/G7*1000</f>
        <v>425.531914893617</v>
      </c>
      <c r="P7" s="13">
        <f>+N7/G7*1000</f>
        <v>765.95744680851067</v>
      </c>
      <c r="Q7" s="13">
        <f>+I7+U7+V7</f>
        <v>72</v>
      </c>
      <c r="R7" s="13">
        <f>+G7+U7+V7+Y7+Z7</f>
        <v>128</v>
      </c>
      <c r="S7" s="13">
        <f>+Q7/R7*1000</f>
        <v>562.5</v>
      </c>
      <c r="T7" s="13">
        <f>+(S7/1000+P7/1000)*1000</f>
        <v>1328.4574468085107</v>
      </c>
      <c r="U7" s="12">
        <v>30</v>
      </c>
      <c r="V7" s="12">
        <v>2</v>
      </c>
      <c r="W7" s="12">
        <v>4</v>
      </c>
      <c r="X7" s="12">
        <v>0</v>
      </c>
      <c r="Y7" s="12">
        <v>2</v>
      </c>
      <c r="Z7" s="12">
        <v>0</v>
      </c>
      <c r="AA7" s="12">
        <v>11</v>
      </c>
      <c r="AB7" s="12">
        <v>0</v>
      </c>
      <c r="AC7" s="12"/>
      <c r="AD7" s="11">
        <v>4</v>
      </c>
      <c r="AE7" s="12"/>
      <c r="AF7" s="12"/>
    </row>
    <row r="8" spans="1:32" s="8" customFormat="1" x14ac:dyDescent="0.25">
      <c r="A8" s="11">
        <f t="shared" si="0"/>
        <v>5</v>
      </c>
      <c r="B8" s="12" t="s">
        <v>21</v>
      </c>
      <c r="C8" s="12" t="s">
        <v>22</v>
      </c>
      <c r="D8" s="12" t="s">
        <v>23</v>
      </c>
      <c r="E8" s="12">
        <v>34</v>
      </c>
      <c r="F8" s="12">
        <v>34</v>
      </c>
      <c r="G8" s="12">
        <v>100</v>
      </c>
      <c r="H8" s="12">
        <v>40</v>
      </c>
      <c r="I8" s="12">
        <v>41</v>
      </c>
      <c r="J8" s="12">
        <v>6</v>
      </c>
      <c r="K8" s="12">
        <v>5</v>
      </c>
      <c r="L8" s="12">
        <v>7</v>
      </c>
      <c r="M8" s="12">
        <v>24</v>
      </c>
      <c r="N8" s="12">
        <v>78</v>
      </c>
      <c r="O8" s="13">
        <f>+I8/G8*1000</f>
        <v>410</v>
      </c>
      <c r="P8" s="13">
        <f>+N8/G8*1000</f>
        <v>780</v>
      </c>
      <c r="Q8" s="13">
        <f>+I8+U8+V8</f>
        <v>66</v>
      </c>
      <c r="R8" s="13">
        <f>+G8+U8+V8+Y8+Z8</f>
        <v>128</v>
      </c>
      <c r="S8" s="13">
        <f>+Q8/R8*1000</f>
        <v>515.625</v>
      </c>
      <c r="T8" s="13">
        <f>+(S8/1000+P8/1000)*1000</f>
        <v>1295.625</v>
      </c>
      <c r="U8" s="12">
        <v>17</v>
      </c>
      <c r="V8" s="12">
        <v>8</v>
      </c>
      <c r="W8" s="12">
        <v>13</v>
      </c>
      <c r="X8" s="12">
        <v>0</v>
      </c>
      <c r="Y8" s="12">
        <v>2</v>
      </c>
      <c r="Z8" s="12">
        <v>1</v>
      </c>
      <c r="AA8" s="12">
        <v>10</v>
      </c>
      <c r="AB8" s="12">
        <v>0</v>
      </c>
      <c r="AC8" s="12"/>
      <c r="AD8" s="11">
        <v>7</v>
      </c>
      <c r="AE8" s="12"/>
      <c r="AF8" s="12"/>
    </row>
    <row r="9" spans="1:32" s="8" customFormat="1" x14ac:dyDescent="0.25">
      <c r="A9" s="11">
        <f t="shared" si="0"/>
        <v>6</v>
      </c>
      <c r="B9" s="12" t="s">
        <v>31</v>
      </c>
      <c r="C9" s="12" t="s">
        <v>32</v>
      </c>
      <c r="D9" s="12" t="s">
        <v>33</v>
      </c>
      <c r="E9" s="12">
        <v>36</v>
      </c>
      <c r="F9" s="12">
        <v>36</v>
      </c>
      <c r="G9" s="12">
        <v>108</v>
      </c>
      <c r="H9" s="12">
        <v>29</v>
      </c>
      <c r="I9" s="12">
        <v>42</v>
      </c>
      <c r="J9" s="12">
        <v>12</v>
      </c>
      <c r="K9" s="12">
        <v>0</v>
      </c>
      <c r="L9" s="12">
        <v>11</v>
      </c>
      <c r="M9" s="12">
        <v>29</v>
      </c>
      <c r="N9" s="12">
        <v>87</v>
      </c>
      <c r="O9" s="13">
        <f>+I9/G9*1000</f>
        <v>388.88888888888891</v>
      </c>
      <c r="P9" s="13">
        <f>+N9/G9*1000</f>
        <v>805.55555555555554</v>
      </c>
      <c r="Q9" s="13">
        <f>+I9+U9+V9</f>
        <v>55</v>
      </c>
      <c r="R9" s="13">
        <f>+G9+U9+V9+Y9+Z9</f>
        <v>123</v>
      </c>
      <c r="S9" s="13">
        <f>+Q9/R9*1000</f>
        <v>447.15447154471542</v>
      </c>
      <c r="T9" s="13">
        <f>+(S9/1000+P9/1000)*1000</f>
        <v>1252.710027100271</v>
      </c>
      <c r="U9" s="12">
        <v>12</v>
      </c>
      <c r="V9" s="12">
        <v>1</v>
      </c>
      <c r="W9" s="12">
        <v>13</v>
      </c>
      <c r="X9" s="12">
        <v>0</v>
      </c>
      <c r="Y9" s="12">
        <v>0</v>
      </c>
      <c r="Z9" s="12">
        <v>2</v>
      </c>
      <c r="AA9" s="12">
        <v>3</v>
      </c>
      <c r="AB9" s="12">
        <v>1</v>
      </c>
      <c r="AC9" s="12"/>
      <c r="AD9" s="11">
        <v>12</v>
      </c>
      <c r="AE9" s="12"/>
      <c r="AF9" s="12"/>
    </row>
    <row r="10" spans="1:32" s="8" customFormat="1" x14ac:dyDescent="0.25">
      <c r="A10" s="11">
        <f t="shared" si="0"/>
        <v>7</v>
      </c>
      <c r="B10" s="12" t="s">
        <v>36</v>
      </c>
      <c r="C10" s="12" t="s">
        <v>37</v>
      </c>
      <c r="D10" s="12" t="s">
        <v>38</v>
      </c>
      <c r="E10" s="12">
        <v>35</v>
      </c>
      <c r="F10" s="12">
        <v>35</v>
      </c>
      <c r="G10" s="12">
        <v>83</v>
      </c>
      <c r="H10" s="12">
        <v>24</v>
      </c>
      <c r="I10" s="12">
        <v>32</v>
      </c>
      <c r="J10" s="12">
        <v>6</v>
      </c>
      <c r="K10" s="12">
        <v>2</v>
      </c>
      <c r="L10" s="12">
        <v>4</v>
      </c>
      <c r="M10" s="12">
        <v>18</v>
      </c>
      <c r="N10" s="12">
        <v>54</v>
      </c>
      <c r="O10" s="13">
        <f>+I10/G10*1000</f>
        <v>385.54216867469881</v>
      </c>
      <c r="P10" s="13">
        <f>+N10/G10*1000</f>
        <v>650.60240963855415</v>
      </c>
      <c r="Q10" s="13">
        <f>+I10+U10+V10</f>
        <v>75</v>
      </c>
      <c r="R10" s="13">
        <f>+G10+U10+V10+Y10+Z10</f>
        <v>128</v>
      </c>
      <c r="S10" s="13">
        <f>+Q10/R10*1000</f>
        <v>585.9375</v>
      </c>
      <c r="T10" s="13">
        <f>+(S10/1000+P10/1000)*1000</f>
        <v>1236.5399096385543</v>
      </c>
      <c r="U10" s="12">
        <v>43</v>
      </c>
      <c r="V10" s="12">
        <v>0</v>
      </c>
      <c r="W10" s="12">
        <v>11</v>
      </c>
      <c r="X10" s="12">
        <v>0</v>
      </c>
      <c r="Y10" s="12">
        <v>2</v>
      </c>
      <c r="Z10" s="12">
        <v>0</v>
      </c>
      <c r="AA10" s="12">
        <v>2</v>
      </c>
      <c r="AB10" s="12">
        <v>1</v>
      </c>
      <c r="AC10" s="12"/>
      <c r="AD10" s="11">
        <v>14</v>
      </c>
      <c r="AE10" s="12"/>
      <c r="AF10" s="12"/>
    </row>
    <row r="11" spans="1:32" s="8" customFormat="1" x14ac:dyDescent="0.25">
      <c r="A11" s="11">
        <f t="shared" si="0"/>
        <v>8</v>
      </c>
      <c r="B11" s="12" t="s">
        <v>42</v>
      </c>
      <c r="C11" s="12" t="s">
        <v>43</v>
      </c>
      <c r="D11" s="12" t="s">
        <v>38</v>
      </c>
      <c r="E11" s="12">
        <v>33</v>
      </c>
      <c r="F11" s="12">
        <v>33</v>
      </c>
      <c r="G11" s="12">
        <v>102</v>
      </c>
      <c r="H11" s="12">
        <v>30</v>
      </c>
      <c r="I11" s="12">
        <v>38</v>
      </c>
      <c r="J11" s="12">
        <v>7</v>
      </c>
      <c r="K11" s="12">
        <v>5</v>
      </c>
      <c r="L11" s="12">
        <v>5</v>
      </c>
      <c r="M11" s="12">
        <v>18</v>
      </c>
      <c r="N11" s="12">
        <v>70</v>
      </c>
      <c r="O11" s="13">
        <f>+I11/G11*1000</f>
        <v>372.54901960784315</v>
      </c>
      <c r="P11" s="13">
        <f>+N11/G11*1000</f>
        <v>686.27450980392155</v>
      </c>
      <c r="Q11" s="13">
        <f>+I11+U11+V11</f>
        <v>62</v>
      </c>
      <c r="R11" s="13">
        <f>+G11+U11+V11+Y11+Z11</f>
        <v>128</v>
      </c>
      <c r="S11" s="13">
        <f>+Q11/R11*1000</f>
        <v>484.375</v>
      </c>
      <c r="T11" s="13">
        <f>+(S11/1000+P11/1000)*1000</f>
        <v>1170.6495098039215</v>
      </c>
      <c r="U11" s="12">
        <v>22</v>
      </c>
      <c r="V11" s="12">
        <v>2</v>
      </c>
      <c r="W11" s="12">
        <v>20</v>
      </c>
      <c r="X11" s="12">
        <v>1</v>
      </c>
      <c r="Y11" s="12">
        <v>0</v>
      </c>
      <c r="Z11" s="12">
        <v>2</v>
      </c>
      <c r="AA11" s="12">
        <v>3</v>
      </c>
      <c r="AB11" s="12">
        <v>2</v>
      </c>
      <c r="AC11" s="12"/>
      <c r="AD11" s="11">
        <v>17</v>
      </c>
      <c r="AE11" s="12"/>
      <c r="AF11" s="12"/>
    </row>
    <row r="12" spans="1:32" s="8" customFormat="1" x14ac:dyDescent="0.25">
      <c r="A12" s="11">
        <f t="shared" si="0"/>
        <v>9</v>
      </c>
      <c r="B12" s="12" t="s">
        <v>44</v>
      </c>
      <c r="C12" s="12" t="s">
        <v>45</v>
      </c>
      <c r="D12" s="12" t="s">
        <v>1</v>
      </c>
      <c r="E12" s="12">
        <v>32</v>
      </c>
      <c r="F12" s="12">
        <v>31</v>
      </c>
      <c r="G12" s="12">
        <v>81</v>
      </c>
      <c r="H12" s="12">
        <v>24</v>
      </c>
      <c r="I12" s="12">
        <v>30</v>
      </c>
      <c r="J12" s="12">
        <v>10</v>
      </c>
      <c r="K12" s="12">
        <v>3</v>
      </c>
      <c r="L12" s="12">
        <v>2</v>
      </c>
      <c r="M12" s="12">
        <v>23</v>
      </c>
      <c r="N12" s="12">
        <v>52</v>
      </c>
      <c r="O12" s="13">
        <f>+I12/G12*1000</f>
        <v>370.37037037037032</v>
      </c>
      <c r="P12" s="13">
        <f>+N12/G12*1000</f>
        <v>641.97530864197529</v>
      </c>
      <c r="Q12" s="13">
        <f>+I12+U12+V12</f>
        <v>49</v>
      </c>
      <c r="R12" s="13">
        <f>+G12+U12+V12+Y12+Z12</f>
        <v>101</v>
      </c>
      <c r="S12" s="13">
        <f>+Q12/R12*1000</f>
        <v>485.14851485148512</v>
      </c>
      <c r="T12" s="13">
        <f>+(S12/1000+P12/1000)*1000</f>
        <v>1127.1238234934603</v>
      </c>
      <c r="U12" s="12">
        <v>16</v>
      </c>
      <c r="V12" s="12">
        <v>3</v>
      </c>
      <c r="W12" s="12">
        <v>11</v>
      </c>
      <c r="X12" s="12">
        <v>1</v>
      </c>
      <c r="Y12" s="12">
        <v>1</v>
      </c>
      <c r="Z12" s="12">
        <v>0</v>
      </c>
      <c r="AA12" s="12">
        <v>0</v>
      </c>
      <c r="AB12" s="12">
        <v>0</v>
      </c>
      <c r="AC12" s="12"/>
      <c r="AD12" s="11">
        <v>18</v>
      </c>
      <c r="AE12" s="12"/>
      <c r="AF12" s="12"/>
    </row>
    <row r="13" spans="1:32" s="8" customFormat="1" x14ac:dyDescent="0.25">
      <c r="A13" s="11">
        <f t="shared" si="0"/>
        <v>10</v>
      </c>
      <c r="B13" s="12" t="s">
        <v>28</v>
      </c>
      <c r="C13" s="12" t="s">
        <v>29</v>
      </c>
      <c r="D13" s="12" t="s">
        <v>30</v>
      </c>
      <c r="E13" s="12">
        <v>32</v>
      </c>
      <c r="F13" s="12">
        <v>32</v>
      </c>
      <c r="G13" s="12">
        <v>82</v>
      </c>
      <c r="H13" s="12">
        <v>16</v>
      </c>
      <c r="I13" s="12">
        <v>33</v>
      </c>
      <c r="J13" s="12">
        <v>10</v>
      </c>
      <c r="K13" s="12">
        <v>1</v>
      </c>
      <c r="L13" s="12">
        <v>2</v>
      </c>
      <c r="M13" s="12">
        <v>19</v>
      </c>
      <c r="N13" s="12">
        <v>51</v>
      </c>
      <c r="O13" s="13">
        <f>+I13/G13*1000</f>
        <v>402.4390243902439</v>
      </c>
      <c r="P13" s="13">
        <f>+N13/G13*1000</f>
        <v>621.95121951219517</v>
      </c>
      <c r="Q13" s="13">
        <f>+I13+U13+V13</f>
        <v>45</v>
      </c>
      <c r="R13" s="13">
        <f>+G13+U13+V13+Y13+Z13</f>
        <v>94</v>
      </c>
      <c r="S13" s="13">
        <f>+Q13/R13*1000</f>
        <v>478.72340425531917</v>
      </c>
      <c r="T13" s="13">
        <f>+(S13/1000+P13/1000)*1000</f>
        <v>1100.6746237675143</v>
      </c>
      <c r="U13" s="12">
        <v>11</v>
      </c>
      <c r="V13" s="12">
        <v>1</v>
      </c>
      <c r="W13" s="12">
        <v>11</v>
      </c>
      <c r="X13" s="12">
        <v>0</v>
      </c>
      <c r="Y13" s="12">
        <v>0</v>
      </c>
      <c r="Z13" s="12">
        <v>0</v>
      </c>
      <c r="AA13" s="12">
        <v>2</v>
      </c>
      <c r="AB13" s="12">
        <v>1</v>
      </c>
      <c r="AC13" s="12"/>
      <c r="AD13" s="11">
        <v>11</v>
      </c>
      <c r="AE13" s="12"/>
      <c r="AF13" s="12"/>
    </row>
    <row r="14" spans="1:32" x14ac:dyDescent="0.25">
      <c r="A14" s="14">
        <f t="shared" si="0"/>
        <v>11</v>
      </c>
      <c r="B14" s="15" t="s">
        <v>26</v>
      </c>
      <c r="C14" s="15" t="s">
        <v>27</v>
      </c>
      <c r="D14" s="15" t="s">
        <v>11</v>
      </c>
      <c r="E14" s="15">
        <v>36</v>
      </c>
      <c r="F14" s="15">
        <v>36</v>
      </c>
      <c r="G14" s="15">
        <v>109</v>
      </c>
      <c r="H14" s="15">
        <v>26</v>
      </c>
      <c r="I14" s="15">
        <v>44</v>
      </c>
      <c r="J14" s="15">
        <v>3</v>
      </c>
      <c r="K14" s="15">
        <v>12</v>
      </c>
      <c r="L14" s="15">
        <v>0</v>
      </c>
      <c r="M14" s="15">
        <v>17</v>
      </c>
      <c r="N14" s="15">
        <v>71</v>
      </c>
      <c r="O14" s="16">
        <f>+I14/G14*1000</f>
        <v>403.66972477064223</v>
      </c>
      <c r="P14" s="16">
        <f>+N14/G14*1000</f>
        <v>651.37614678899081</v>
      </c>
      <c r="Q14" s="16">
        <f>+I14+U14+V14</f>
        <v>57</v>
      </c>
      <c r="R14" s="17">
        <f>+G14+U14+V14+Y14+Z14</f>
        <v>127</v>
      </c>
      <c r="S14" s="16">
        <f>+Q14/R14*1000</f>
        <v>448.81889763779526</v>
      </c>
      <c r="T14" s="16">
        <f>+(S14/1000+P14/1000)*1000</f>
        <v>1100.1950444267861</v>
      </c>
      <c r="U14" s="15">
        <v>11</v>
      </c>
      <c r="V14" s="15">
        <v>2</v>
      </c>
      <c r="W14" s="15">
        <v>15</v>
      </c>
      <c r="X14" s="15">
        <v>1</v>
      </c>
      <c r="Y14" s="15">
        <v>2</v>
      </c>
      <c r="Z14" s="15">
        <v>3</v>
      </c>
      <c r="AA14" s="15">
        <v>7</v>
      </c>
      <c r="AB14" s="15">
        <v>3</v>
      </c>
      <c r="AC14" s="15"/>
      <c r="AD14" s="14">
        <v>10</v>
      </c>
      <c r="AE14" s="15"/>
      <c r="AF14" s="15"/>
    </row>
    <row r="15" spans="1:32" x14ac:dyDescent="0.25">
      <c r="A15" s="14">
        <f t="shared" si="0"/>
        <v>12</v>
      </c>
      <c r="B15" s="15" t="s">
        <v>56</v>
      </c>
      <c r="C15" s="15" t="s">
        <v>57</v>
      </c>
      <c r="D15" s="15" t="s">
        <v>23</v>
      </c>
      <c r="E15" s="15">
        <v>36</v>
      </c>
      <c r="F15" s="15">
        <v>34</v>
      </c>
      <c r="G15" s="15">
        <v>97</v>
      </c>
      <c r="H15" s="15">
        <v>22</v>
      </c>
      <c r="I15" s="15">
        <v>34</v>
      </c>
      <c r="J15" s="15">
        <v>7</v>
      </c>
      <c r="K15" s="15">
        <v>5</v>
      </c>
      <c r="L15" s="15">
        <v>5</v>
      </c>
      <c r="M15" s="15">
        <v>30</v>
      </c>
      <c r="N15" s="15">
        <v>66</v>
      </c>
      <c r="O15" s="16">
        <f>+I15/G15*1000</f>
        <v>350.51546391752572</v>
      </c>
      <c r="P15" s="16">
        <f>+N15/G15*1000</f>
        <v>680.41237113402065</v>
      </c>
      <c r="Q15" s="16">
        <f>+I15+U15+V15</f>
        <v>48</v>
      </c>
      <c r="R15" s="17">
        <f>+G15+U15+V15+Y15+Z15</f>
        <v>117</v>
      </c>
      <c r="S15" s="16">
        <f>+Q15/R15*1000</f>
        <v>410.25641025641022</v>
      </c>
      <c r="T15" s="16">
        <f>+(S15/1000+P15/1000)*1000</f>
        <v>1090.6687813904309</v>
      </c>
      <c r="U15" s="15">
        <v>13</v>
      </c>
      <c r="V15" s="15">
        <v>1</v>
      </c>
      <c r="W15" s="15">
        <v>15</v>
      </c>
      <c r="X15" s="15">
        <v>4</v>
      </c>
      <c r="Y15" s="15">
        <v>1</v>
      </c>
      <c r="Z15" s="15">
        <v>5</v>
      </c>
      <c r="AA15" s="15">
        <v>2</v>
      </c>
      <c r="AB15" s="15">
        <v>0</v>
      </c>
      <c r="AC15" s="15"/>
      <c r="AD15" s="14">
        <v>24</v>
      </c>
      <c r="AE15" s="15"/>
      <c r="AF15" s="15"/>
    </row>
    <row r="16" spans="1:32" x14ac:dyDescent="0.25">
      <c r="A16" s="14">
        <f t="shared" si="0"/>
        <v>13</v>
      </c>
      <c r="B16" s="15" t="s">
        <v>58</v>
      </c>
      <c r="C16" s="15" t="s">
        <v>59</v>
      </c>
      <c r="D16" s="15" t="s">
        <v>23</v>
      </c>
      <c r="E16" s="15">
        <v>36</v>
      </c>
      <c r="F16" s="15">
        <v>36</v>
      </c>
      <c r="G16" s="15">
        <v>100</v>
      </c>
      <c r="H16" s="15">
        <v>31</v>
      </c>
      <c r="I16" s="15">
        <v>34</v>
      </c>
      <c r="J16" s="15">
        <v>8</v>
      </c>
      <c r="K16" s="15">
        <v>0</v>
      </c>
      <c r="L16" s="15">
        <v>6</v>
      </c>
      <c r="M16" s="15">
        <v>30</v>
      </c>
      <c r="N16" s="15">
        <v>60</v>
      </c>
      <c r="O16" s="16">
        <f>+I16/G16*1000</f>
        <v>340</v>
      </c>
      <c r="P16" s="16">
        <f>+N16/G16*1000</f>
        <v>600</v>
      </c>
      <c r="Q16" s="16">
        <f>+I16+U16+V16</f>
        <v>62</v>
      </c>
      <c r="R16" s="17">
        <f>+G16+U16+V16+Y16+Z16</f>
        <v>129</v>
      </c>
      <c r="S16" s="16">
        <f>+Q16/R16*1000</f>
        <v>480.62015503875972</v>
      </c>
      <c r="T16" s="16">
        <f>+(S16/1000+P16/1000)*1000</f>
        <v>1080.6201550387598</v>
      </c>
      <c r="U16" s="15">
        <v>28</v>
      </c>
      <c r="V16" s="15">
        <v>0</v>
      </c>
      <c r="W16" s="15">
        <v>22</v>
      </c>
      <c r="X16" s="15">
        <v>0</v>
      </c>
      <c r="Y16" s="15">
        <v>1</v>
      </c>
      <c r="Z16" s="15">
        <v>0</v>
      </c>
      <c r="AA16" s="15">
        <v>1</v>
      </c>
      <c r="AB16" s="15">
        <v>1</v>
      </c>
      <c r="AC16" s="15"/>
      <c r="AD16" s="14">
        <v>25</v>
      </c>
      <c r="AE16" s="15"/>
      <c r="AF16" s="15"/>
    </row>
    <row r="17" spans="1:32" x14ac:dyDescent="0.25">
      <c r="A17" s="14">
        <f t="shared" si="0"/>
        <v>14</v>
      </c>
      <c r="B17" s="15" t="s">
        <v>54</v>
      </c>
      <c r="C17" s="15" t="s">
        <v>55</v>
      </c>
      <c r="D17" s="15" t="s">
        <v>33</v>
      </c>
      <c r="E17" s="15">
        <v>34</v>
      </c>
      <c r="F17" s="15">
        <v>34</v>
      </c>
      <c r="G17" s="15">
        <v>91</v>
      </c>
      <c r="H17" s="15">
        <v>24</v>
      </c>
      <c r="I17" s="15">
        <v>32</v>
      </c>
      <c r="J17" s="15">
        <v>6</v>
      </c>
      <c r="K17" s="15">
        <v>0</v>
      </c>
      <c r="L17" s="15">
        <v>4</v>
      </c>
      <c r="M17" s="15">
        <v>15</v>
      </c>
      <c r="N17" s="15">
        <v>50</v>
      </c>
      <c r="O17" s="16">
        <f>+I17/G17*1000</f>
        <v>351.64835164835165</v>
      </c>
      <c r="P17" s="16">
        <f>+N17/G17*1000</f>
        <v>549.45054945054949</v>
      </c>
      <c r="Q17" s="16">
        <f>+I17+U17+V17</f>
        <v>61</v>
      </c>
      <c r="R17" s="17">
        <f>+G17+U17+V17+Y17+Z17</f>
        <v>120</v>
      </c>
      <c r="S17" s="16">
        <f>+Q17/R17*1000</f>
        <v>508.33333333333331</v>
      </c>
      <c r="T17" s="16">
        <f>+(S17/1000+P17/1000)*1000</f>
        <v>1057.7838827838827</v>
      </c>
      <c r="U17" s="15">
        <v>27</v>
      </c>
      <c r="V17" s="15">
        <v>2</v>
      </c>
      <c r="W17" s="15">
        <v>15</v>
      </c>
      <c r="X17" s="15">
        <v>1</v>
      </c>
      <c r="Y17" s="15">
        <v>0</v>
      </c>
      <c r="Z17" s="15">
        <v>0</v>
      </c>
      <c r="AA17" s="15">
        <v>2</v>
      </c>
      <c r="AB17" s="15">
        <v>0</v>
      </c>
      <c r="AC17" s="15"/>
      <c r="AD17" s="14">
        <v>23</v>
      </c>
      <c r="AE17" s="15"/>
      <c r="AF17" s="15"/>
    </row>
    <row r="18" spans="1:32" x14ac:dyDescent="0.25">
      <c r="A18" s="14">
        <f t="shared" si="0"/>
        <v>15</v>
      </c>
      <c r="B18" s="15" t="s">
        <v>17</v>
      </c>
      <c r="C18" s="15" t="s">
        <v>18</v>
      </c>
      <c r="D18" s="15" t="s">
        <v>5</v>
      </c>
      <c r="E18" s="15">
        <v>36</v>
      </c>
      <c r="F18" s="15">
        <v>36</v>
      </c>
      <c r="G18" s="15">
        <v>85</v>
      </c>
      <c r="H18" s="15">
        <v>16</v>
      </c>
      <c r="I18" s="15">
        <v>35</v>
      </c>
      <c r="J18" s="15">
        <v>6</v>
      </c>
      <c r="K18" s="15">
        <v>3</v>
      </c>
      <c r="L18" s="15">
        <v>1</v>
      </c>
      <c r="M18" s="15">
        <v>27</v>
      </c>
      <c r="N18" s="15">
        <v>50</v>
      </c>
      <c r="O18" s="16">
        <f>+I18/G18*1000</f>
        <v>411.76470588235293</v>
      </c>
      <c r="P18" s="16">
        <f>+N18/G18*1000</f>
        <v>588.23529411764707</v>
      </c>
      <c r="Q18" s="16">
        <f>+I18+U18+V18</f>
        <v>49</v>
      </c>
      <c r="R18" s="17">
        <f>+G18+U18+V18+Y18+Z18</f>
        <v>105</v>
      </c>
      <c r="S18" s="16">
        <f>+Q18/R18*1000</f>
        <v>466.66666666666669</v>
      </c>
      <c r="T18" s="16">
        <f>+(S18/1000+P18/1000)*1000</f>
        <v>1054.9019607843138</v>
      </c>
      <c r="U18" s="15">
        <v>14</v>
      </c>
      <c r="V18" s="15">
        <v>0</v>
      </c>
      <c r="W18" s="15">
        <v>14</v>
      </c>
      <c r="X18" s="15">
        <v>1</v>
      </c>
      <c r="Y18" s="15">
        <v>4</v>
      </c>
      <c r="Z18" s="15">
        <v>2</v>
      </c>
      <c r="AA18" s="15">
        <v>2</v>
      </c>
      <c r="AB18" s="15">
        <v>1</v>
      </c>
      <c r="AC18" s="15"/>
      <c r="AD18" s="14">
        <v>6</v>
      </c>
      <c r="AE18" s="15"/>
      <c r="AF18" s="15"/>
    </row>
    <row r="19" spans="1:32" x14ac:dyDescent="0.25">
      <c r="A19" s="14">
        <f t="shared" si="0"/>
        <v>16</v>
      </c>
      <c r="B19" s="15" t="s">
        <v>41</v>
      </c>
      <c r="C19" s="15" t="s">
        <v>0</v>
      </c>
      <c r="D19" s="15" t="s">
        <v>33</v>
      </c>
      <c r="E19" s="15">
        <v>36</v>
      </c>
      <c r="F19" s="15">
        <v>36</v>
      </c>
      <c r="G19" s="15">
        <v>115</v>
      </c>
      <c r="H19" s="15">
        <v>30</v>
      </c>
      <c r="I19" s="15">
        <v>43</v>
      </c>
      <c r="J19" s="15">
        <v>10</v>
      </c>
      <c r="K19" s="15">
        <v>4</v>
      </c>
      <c r="L19" s="15">
        <v>2</v>
      </c>
      <c r="M19" s="15">
        <v>15</v>
      </c>
      <c r="N19" s="15">
        <v>67</v>
      </c>
      <c r="O19" s="16">
        <f>+I19/G19*1000</f>
        <v>373.91304347826087</v>
      </c>
      <c r="P19" s="16">
        <f>+N19/G19*1000</f>
        <v>582.60869565217388</v>
      </c>
      <c r="Q19" s="16">
        <f>+I19+U19+V19</f>
        <v>63</v>
      </c>
      <c r="R19" s="17">
        <f>+G19+U19+V19+Y19+Z19</f>
        <v>136</v>
      </c>
      <c r="S19" s="16">
        <f>+Q19/R19*1000</f>
        <v>463.23529411764707</v>
      </c>
      <c r="T19" s="16">
        <f>+(S19/1000+P19/1000)*1000</f>
        <v>1045.8439897698208</v>
      </c>
      <c r="U19" s="15">
        <v>20</v>
      </c>
      <c r="V19" s="15">
        <v>0</v>
      </c>
      <c r="W19" s="15">
        <v>14</v>
      </c>
      <c r="X19" s="15">
        <v>0</v>
      </c>
      <c r="Y19" s="15">
        <v>0</v>
      </c>
      <c r="Z19" s="15">
        <v>1</v>
      </c>
      <c r="AA19" s="15">
        <v>7</v>
      </c>
      <c r="AB19" s="15">
        <v>4</v>
      </c>
      <c r="AC19" s="15"/>
      <c r="AD19" s="14">
        <v>16</v>
      </c>
      <c r="AE19" s="15"/>
      <c r="AF19" s="15"/>
    </row>
    <row r="20" spans="1:32" x14ac:dyDescent="0.25">
      <c r="A20" s="14">
        <f t="shared" si="0"/>
        <v>17</v>
      </c>
      <c r="B20" s="15" t="s">
        <v>46</v>
      </c>
      <c r="C20" s="15" t="s">
        <v>47</v>
      </c>
      <c r="D20" s="15" t="s">
        <v>33</v>
      </c>
      <c r="E20" s="15">
        <v>36</v>
      </c>
      <c r="F20" s="15">
        <v>36</v>
      </c>
      <c r="G20" s="15">
        <v>104</v>
      </c>
      <c r="H20" s="15">
        <v>13</v>
      </c>
      <c r="I20" s="15">
        <v>38</v>
      </c>
      <c r="J20" s="15">
        <v>15</v>
      </c>
      <c r="K20" s="15">
        <v>1</v>
      </c>
      <c r="L20" s="15">
        <v>3</v>
      </c>
      <c r="M20" s="15">
        <v>24</v>
      </c>
      <c r="N20" s="15">
        <v>64</v>
      </c>
      <c r="O20" s="16">
        <f>+I20/G20*1000</f>
        <v>365.38461538461536</v>
      </c>
      <c r="P20" s="16">
        <f>+N20/G20*1000</f>
        <v>615.38461538461547</v>
      </c>
      <c r="Q20" s="16">
        <f>+I20+U20+V20</f>
        <v>46</v>
      </c>
      <c r="R20" s="17">
        <f>+G20+U20+V20+Y20+Z20</f>
        <v>116</v>
      </c>
      <c r="S20" s="16">
        <f>+Q20/R20*1000</f>
        <v>396.55172413793105</v>
      </c>
      <c r="T20" s="16">
        <f>+(S20/1000+P20/1000)*1000</f>
        <v>1011.9363395225465</v>
      </c>
      <c r="U20" s="15">
        <v>6</v>
      </c>
      <c r="V20" s="15">
        <v>2</v>
      </c>
      <c r="W20" s="15">
        <v>18</v>
      </c>
      <c r="X20" s="15">
        <v>0</v>
      </c>
      <c r="Y20" s="15">
        <v>1</v>
      </c>
      <c r="Z20" s="15">
        <v>3</v>
      </c>
      <c r="AA20" s="15">
        <v>4</v>
      </c>
      <c r="AB20" s="15">
        <v>0</v>
      </c>
      <c r="AC20" s="15"/>
      <c r="AD20" s="14">
        <v>19</v>
      </c>
      <c r="AE20" s="15"/>
      <c r="AF20" s="15"/>
    </row>
    <row r="21" spans="1:32" x14ac:dyDescent="0.25">
      <c r="A21" s="14">
        <f t="shared" si="0"/>
        <v>18</v>
      </c>
      <c r="B21" s="15" t="s">
        <v>24</v>
      </c>
      <c r="C21" s="15" t="s">
        <v>25</v>
      </c>
      <c r="D21" s="15" t="s">
        <v>2</v>
      </c>
      <c r="E21" s="15">
        <v>32</v>
      </c>
      <c r="F21" s="15">
        <v>32</v>
      </c>
      <c r="G21" s="15">
        <v>96</v>
      </c>
      <c r="H21" s="15">
        <v>13</v>
      </c>
      <c r="I21" s="15">
        <v>39</v>
      </c>
      <c r="J21" s="15">
        <v>8</v>
      </c>
      <c r="K21" s="15">
        <v>2</v>
      </c>
      <c r="L21" s="15">
        <v>0</v>
      </c>
      <c r="M21" s="15">
        <v>16</v>
      </c>
      <c r="N21" s="15">
        <v>51</v>
      </c>
      <c r="O21" s="16">
        <f>+I21/G21*1000</f>
        <v>406.25</v>
      </c>
      <c r="P21" s="16">
        <f>+N21/G21*1000</f>
        <v>531.25</v>
      </c>
      <c r="Q21" s="16">
        <f>+I21+U21+V21</f>
        <v>50</v>
      </c>
      <c r="R21" s="17">
        <f>+G21+U21+V21+Y21+Z21</f>
        <v>109</v>
      </c>
      <c r="S21" s="16">
        <f>+Q21/R21*1000</f>
        <v>458.71559633027528</v>
      </c>
      <c r="T21" s="16">
        <f>+(S21/1000+P21/1000)*1000</f>
        <v>989.96559633027528</v>
      </c>
      <c r="U21" s="15">
        <v>11</v>
      </c>
      <c r="V21" s="15">
        <v>0</v>
      </c>
      <c r="W21" s="15">
        <v>5</v>
      </c>
      <c r="X21" s="15">
        <v>4</v>
      </c>
      <c r="Y21" s="15">
        <v>2</v>
      </c>
      <c r="Z21" s="15">
        <v>0</v>
      </c>
      <c r="AA21" s="15">
        <v>1</v>
      </c>
      <c r="AB21" s="15">
        <v>2</v>
      </c>
      <c r="AC21" s="15"/>
      <c r="AD21" s="14">
        <v>9</v>
      </c>
      <c r="AE21" s="15"/>
      <c r="AF21" s="15"/>
    </row>
    <row r="22" spans="1:32" x14ac:dyDescent="0.25">
      <c r="A22" s="14">
        <f t="shared" si="0"/>
        <v>19</v>
      </c>
      <c r="B22" s="15" t="s">
        <v>39</v>
      </c>
      <c r="C22" s="15" t="s">
        <v>40</v>
      </c>
      <c r="D22" s="15" t="s">
        <v>5</v>
      </c>
      <c r="E22" s="15">
        <v>35</v>
      </c>
      <c r="F22" s="15">
        <v>30</v>
      </c>
      <c r="G22" s="15">
        <v>82</v>
      </c>
      <c r="H22" s="15">
        <v>19</v>
      </c>
      <c r="I22" s="15">
        <v>31</v>
      </c>
      <c r="J22" s="15">
        <v>3</v>
      </c>
      <c r="K22" s="15">
        <v>7</v>
      </c>
      <c r="L22" s="15">
        <v>0</v>
      </c>
      <c r="M22" s="15">
        <v>18</v>
      </c>
      <c r="N22" s="15">
        <v>48</v>
      </c>
      <c r="O22" s="16">
        <f>+I22/G22*1000</f>
        <v>378.04878048780489</v>
      </c>
      <c r="P22" s="16">
        <f>+N22/G22*1000</f>
        <v>585.36585365853659</v>
      </c>
      <c r="Q22" s="16">
        <f>+I22+U22+V22</f>
        <v>38</v>
      </c>
      <c r="R22" s="17">
        <f>+G22+U22+V22+Y22+Z22</f>
        <v>94</v>
      </c>
      <c r="S22" s="16">
        <f>+Q22/R22*1000</f>
        <v>404.25531914893617</v>
      </c>
      <c r="T22" s="16">
        <f>+(S22/1000+P22/1000)*1000</f>
        <v>989.62117280747259</v>
      </c>
      <c r="U22" s="15">
        <v>6</v>
      </c>
      <c r="V22" s="15">
        <v>1</v>
      </c>
      <c r="W22" s="15">
        <v>23</v>
      </c>
      <c r="X22" s="15">
        <v>1</v>
      </c>
      <c r="Y22" s="15">
        <v>2</v>
      </c>
      <c r="Z22" s="15">
        <v>3</v>
      </c>
      <c r="AA22" s="15">
        <v>5</v>
      </c>
      <c r="AB22" s="15">
        <v>1</v>
      </c>
      <c r="AC22" s="15"/>
      <c r="AD22" s="14">
        <v>15</v>
      </c>
      <c r="AE22" s="15"/>
      <c r="AF22" s="15"/>
    </row>
    <row r="23" spans="1:32" x14ac:dyDescent="0.25">
      <c r="A23" s="14">
        <f t="shared" si="0"/>
        <v>20</v>
      </c>
      <c r="B23" s="15" t="s">
        <v>19</v>
      </c>
      <c r="C23" s="15" t="s">
        <v>20</v>
      </c>
      <c r="D23" s="15" t="s">
        <v>1</v>
      </c>
      <c r="E23" s="15">
        <v>35</v>
      </c>
      <c r="F23" s="15">
        <v>34</v>
      </c>
      <c r="G23" s="15">
        <v>105</v>
      </c>
      <c r="H23" s="15">
        <v>31</v>
      </c>
      <c r="I23" s="15">
        <v>43</v>
      </c>
      <c r="J23" s="15">
        <v>6</v>
      </c>
      <c r="K23" s="15">
        <v>4</v>
      </c>
      <c r="L23" s="15">
        <v>0</v>
      </c>
      <c r="M23" s="15">
        <v>17</v>
      </c>
      <c r="N23" s="15">
        <v>57</v>
      </c>
      <c r="O23" s="16">
        <f>+I23/G23*1000</f>
        <v>409.52380952380952</v>
      </c>
      <c r="P23" s="16">
        <f>+N23/G23*1000</f>
        <v>542.85714285714278</v>
      </c>
      <c r="Q23" s="16">
        <f>+I23+U23+V23</f>
        <v>52</v>
      </c>
      <c r="R23" s="17">
        <f>+G23+U23+V23+Y23+Z23</f>
        <v>119</v>
      </c>
      <c r="S23" s="16">
        <f>+Q23/R23*1000</f>
        <v>436.97478991596637</v>
      </c>
      <c r="T23" s="16">
        <f>+(S23/1000+P23/1000)*1000</f>
        <v>979.8319327731092</v>
      </c>
      <c r="U23" s="15">
        <v>9</v>
      </c>
      <c r="V23" s="15">
        <v>0</v>
      </c>
      <c r="W23" s="15">
        <v>5</v>
      </c>
      <c r="X23" s="15">
        <v>0</v>
      </c>
      <c r="Y23" s="15">
        <v>0</v>
      </c>
      <c r="Z23" s="15">
        <v>5</v>
      </c>
      <c r="AA23" s="15">
        <v>11</v>
      </c>
      <c r="AB23" s="15">
        <v>0</v>
      </c>
      <c r="AC23" s="15"/>
      <c r="AD23" s="14">
        <v>8</v>
      </c>
      <c r="AE23" s="15"/>
      <c r="AF23" s="15"/>
    </row>
    <row r="24" spans="1:32" s="8" customFormat="1" x14ac:dyDescent="0.25">
      <c r="A24" s="11">
        <f t="shared" si="0"/>
        <v>21</v>
      </c>
      <c r="B24" s="12" t="s">
        <v>50</v>
      </c>
      <c r="C24" s="12" t="s">
        <v>51</v>
      </c>
      <c r="D24" s="12" t="s">
        <v>5</v>
      </c>
      <c r="E24" s="12">
        <v>36</v>
      </c>
      <c r="F24" s="12">
        <v>36</v>
      </c>
      <c r="G24" s="12">
        <v>116</v>
      </c>
      <c r="H24" s="12">
        <v>27</v>
      </c>
      <c r="I24" s="12">
        <v>42</v>
      </c>
      <c r="J24" s="12">
        <v>13</v>
      </c>
      <c r="K24" s="12">
        <v>3</v>
      </c>
      <c r="L24" s="12">
        <v>2</v>
      </c>
      <c r="M24" s="12">
        <v>28</v>
      </c>
      <c r="N24" s="12">
        <v>67</v>
      </c>
      <c r="O24" s="13">
        <f>+I24/G24*1000</f>
        <v>362.06896551724139</v>
      </c>
      <c r="P24" s="13">
        <f>+N24/G24*1000</f>
        <v>577.58620689655174</v>
      </c>
      <c r="Q24" s="13">
        <f>+I24+U24+V24</f>
        <v>51</v>
      </c>
      <c r="R24" s="13">
        <f>+G24+U24+V24+Y24+Z24</f>
        <v>128</v>
      </c>
      <c r="S24" s="13">
        <f>+Q24/R24*1000</f>
        <v>398.4375</v>
      </c>
      <c r="T24" s="13">
        <f>+(S24/1000+P24/1000)*1000</f>
        <v>976.02370689655174</v>
      </c>
      <c r="U24" s="12">
        <v>4</v>
      </c>
      <c r="V24" s="12">
        <v>5</v>
      </c>
      <c r="W24" s="12">
        <v>17</v>
      </c>
      <c r="X24" s="12">
        <v>0</v>
      </c>
      <c r="Y24" s="12">
        <v>2</v>
      </c>
      <c r="Z24" s="12">
        <v>1</v>
      </c>
      <c r="AA24" s="12">
        <v>2</v>
      </c>
      <c r="AB24" s="12">
        <v>0</v>
      </c>
      <c r="AC24" s="12"/>
      <c r="AD24" s="11">
        <v>21</v>
      </c>
      <c r="AE24" s="12"/>
      <c r="AF24" s="12"/>
    </row>
    <row r="25" spans="1:32" s="8" customFormat="1" x14ac:dyDescent="0.25">
      <c r="A25" s="11">
        <f t="shared" si="0"/>
        <v>22</v>
      </c>
      <c r="B25" s="12" t="s">
        <v>14</v>
      </c>
      <c r="C25" s="12" t="s">
        <v>15</v>
      </c>
      <c r="D25" s="12" t="s">
        <v>5</v>
      </c>
      <c r="E25" s="12">
        <v>33</v>
      </c>
      <c r="F25" s="12">
        <v>33</v>
      </c>
      <c r="G25" s="12">
        <v>95</v>
      </c>
      <c r="H25" s="12">
        <v>30</v>
      </c>
      <c r="I25" s="12">
        <v>40</v>
      </c>
      <c r="J25" s="12">
        <v>4</v>
      </c>
      <c r="K25" s="12">
        <v>1</v>
      </c>
      <c r="L25" s="12">
        <v>0</v>
      </c>
      <c r="M25" s="12">
        <v>21</v>
      </c>
      <c r="N25" s="12">
        <v>46</v>
      </c>
      <c r="O25" s="13">
        <f>+I25/G25*1000</f>
        <v>421.05263157894734</v>
      </c>
      <c r="P25" s="13">
        <f>+N25/G25*1000</f>
        <v>484.21052631578948</v>
      </c>
      <c r="Q25" s="13">
        <f>+I25+U25+V25</f>
        <v>56</v>
      </c>
      <c r="R25" s="13">
        <f>+G25+U25+V25+Y25+Z25</f>
        <v>114</v>
      </c>
      <c r="S25" s="13">
        <f>+Q25/R25*1000</f>
        <v>491.22807017543857</v>
      </c>
      <c r="T25" s="13">
        <f>+(S25/1000+P25/1000)*1000</f>
        <v>975.43859649122794</v>
      </c>
      <c r="U25" s="12">
        <v>16</v>
      </c>
      <c r="V25" s="12">
        <v>0</v>
      </c>
      <c r="W25" s="12">
        <v>6</v>
      </c>
      <c r="X25" s="12">
        <v>3</v>
      </c>
      <c r="Y25" s="12">
        <v>1</v>
      </c>
      <c r="Z25" s="12">
        <v>2</v>
      </c>
      <c r="AA25" s="12">
        <v>2</v>
      </c>
      <c r="AB25" s="12">
        <v>2</v>
      </c>
      <c r="AC25" s="12"/>
      <c r="AD25" s="11">
        <v>5</v>
      </c>
      <c r="AE25" s="12"/>
      <c r="AF25" s="12"/>
    </row>
    <row r="26" spans="1:32" s="8" customFormat="1" x14ac:dyDescent="0.25">
      <c r="A26" s="11">
        <f t="shared" si="0"/>
        <v>23</v>
      </c>
      <c r="B26" s="12" t="s">
        <v>34</v>
      </c>
      <c r="C26" s="12" t="s">
        <v>35</v>
      </c>
      <c r="D26" s="12" t="s">
        <v>5</v>
      </c>
      <c r="E26" s="12">
        <v>34</v>
      </c>
      <c r="F26" s="12">
        <v>34</v>
      </c>
      <c r="G26" s="12">
        <v>103</v>
      </c>
      <c r="H26" s="12">
        <v>34</v>
      </c>
      <c r="I26" s="12">
        <v>40</v>
      </c>
      <c r="J26" s="12">
        <v>10</v>
      </c>
      <c r="K26" s="12">
        <v>1</v>
      </c>
      <c r="L26" s="12">
        <v>0</v>
      </c>
      <c r="M26" s="12">
        <v>17</v>
      </c>
      <c r="N26" s="12">
        <v>52</v>
      </c>
      <c r="O26" s="13">
        <f>+I26/G26*1000</f>
        <v>388.34951456310677</v>
      </c>
      <c r="P26" s="13">
        <f>+N26/G26*1000</f>
        <v>504.85436893203882</v>
      </c>
      <c r="Q26" s="13">
        <f>+I26+U26+V26</f>
        <v>59</v>
      </c>
      <c r="R26" s="13">
        <f>+G26+U26+V26+Y26+Z26</f>
        <v>126</v>
      </c>
      <c r="S26" s="13">
        <f>+Q26/R26*1000</f>
        <v>468.25396825396825</v>
      </c>
      <c r="T26" s="13">
        <f>+(S26/1000+P26/1000)*1000</f>
        <v>973.10833718600713</v>
      </c>
      <c r="U26" s="12">
        <v>17</v>
      </c>
      <c r="V26" s="12">
        <v>2</v>
      </c>
      <c r="W26" s="12">
        <v>12</v>
      </c>
      <c r="X26" s="12">
        <v>0</v>
      </c>
      <c r="Y26" s="12">
        <v>2</v>
      </c>
      <c r="Z26" s="12">
        <v>2</v>
      </c>
      <c r="AA26" s="12">
        <v>5</v>
      </c>
      <c r="AB26" s="12">
        <v>0</v>
      </c>
      <c r="AC26" s="12"/>
      <c r="AD26" s="11">
        <v>13</v>
      </c>
      <c r="AE26" s="12"/>
      <c r="AF26" s="12"/>
    </row>
    <row r="27" spans="1:32" s="8" customFormat="1" x14ac:dyDescent="0.25">
      <c r="A27" s="11">
        <f t="shared" si="0"/>
        <v>24</v>
      </c>
      <c r="B27" s="12" t="s">
        <v>48</v>
      </c>
      <c r="C27" s="12" t="s">
        <v>49</v>
      </c>
      <c r="D27" s="12" t="s">
        <v>1</v>
      </c>
      <c r="E27" s="12">
        <v>33</v>
      </c>
      <c r="F27" s="12">
        <v>27</v>
      </c>
      <c r="G27" s="12">
        <v>66</v>
      </c>
      <c r="H27" s="12">
        <v>20</v>
      </c>
      <c r="I27" s="12">
        <v>24</v>
      </c>
      <c r="J27" s="12">
        <v>7</v>
      </c>
      <c r="K27" s="12">
        <v>0</v>
      </c>
      <c r="L27" s="12">
        <v>0</v>
      </c>
      <c r="M27" s="12">
        <v>17</v>
      </c>
      <c r="N27" s="12">
        <v>31</v>
      </c>
      <c r="O27" s="13">
        <f>+I27/G27*1000</f>
        <v>363.63636363636363</v>
      </c>
      <c r="P27" s="13">
        <f>+N27/G27*1000</f>
        <v>469.69696969696975</v>
      </c>
      <c r="Q27" s="13">
        <f>+I27+U27+V27</f>
        <v>42</v>
      </c>
      <c r="R27" s="13">
        <f>+G27+U27+V27+Y27+Z27</f>
        <v>87</v>
      </c>
      <c r="S27" s="13">
        <f>+Q27/R27*1000</f>
        <v>482.75862068965517</v>
      </c>
      <c r="T27" s="13">
        <f>+(S27/1000+P27/1000)*1000</f>
        <v>952.45559038662498</v>
      </c>
      <c r="U27" s="12">
        <v>14</v>
      </c>
      <c r="V27" s="12">
        <v>4</v>
      </c>
      <c r="W27" s="12">
        <v>9</v>
      </c>
      <c r="X27" s="12">
        <v>0</v>
      </c>
      <c r="Y27" s="12">
        <v>1</v>
      </c>
      <c r="Z27" s="12">
        <v>2</v>
      </c>
      <c r="AA27" s="12">
        <v>1</v>
      </c>
      <c r="AB27" s="12">
        <v>0</v>
      </c>
      <c r="AC27" s="12"/>
      <c r="AD27" s="11">
        <v>20</v>
      </c>
      <c r="AE27" s="12"/>
      <c r="AF27" s="12"/>
    </row>
    <row r="28" spans="1:32" s="8" customFormat="1" x14ac:dyDescent="0.25">
      <c r="A28" s="11">
        <f t="shared" si="0"/>
        <v>25</v>
      </c>
      <c r="B28" s="12" t="s">
        <v>52</v>
      </c>
      <c r="C28" s="12" t="s">
        <v>53</v>
      </c>
      <c r="D28" s="12" t="s">
        <v>10</v>
      </c>
      <c r="E28" s="12">
        <v>31</v>
      </c>
      <c r="F28" s="12">
        <v>30</v>
      </c>
      <c r="G28" s="12">
        <v>82</v>
      </c>
      <c r="H28" s="12">
        <v>17</v>
      </c>
      <c r="I28" s="12">
        <v>29</v>
      </c>
      <c r="J28" s="12">
        <v>6</v>
      </c>
      <c r="K28" s="12">
        <v>0</v>
      </c>
      <c r="L28" s="12">
        <v>1</v>
      </c>
      <c r="M28" s="12">
        <v>13</v>
      </c>
      <c r="N28" s="12">
        <v>38</v>
      </c>
      <c r="O28" s="13">
        <f>+I28/G28*1000</f>
        <v>353.65853658536582</v>
      </c>
      <c r="P28" s="13">
        <f>+N28/G28*1000</f>
        <v>463.41463414634148</v>
      </c>
      <c r="Q28" s="13">
        <f>+I28+U28+V28</f>
        <v>44</v>
      </c>
      <c r="R28" s="13">
        <f>+G28+U28+V28+Y28+Z28</f>
        <v>97</v>
      </c>
      <c r="S28" s="13">
        <f>+Q28/R28*1000</f>
        <v>453.60824742268039</v>
      </c>
      <c r="T28" s="13">
        <f>+(S28/1000+P28/1000)*1000</f>
        <v>917.02288156902193</v>
      </c>
      <c r="U28" s="12">
        <v>12</v>
      </c>
      <c r="V28" s="12">
        <v>3</v>
      </c>
      <c r="W28" s="12">
        <v>16</v>
      </c>
      <c r="X28" s="12">
        <v>1</v>
      </c>
      <c r="Y28" s="12">
        <v>0</v>
      </c>
      <c r="Z28" s="12">
        <v>0</v>
      </c>
      <c r="AA28" s="12">
        <v>2</v>
      </c>
      <c r="AB28" s="12">
        <v>0</v>
      </c>
      <c r="AC28" s="12"/>
      <c r="AD28" s="11">
        <v>22</v>
      </c>
      <c r="AE28" s="12"/>
      <c r="AF28" s="12"/>
    </row>
    <row r="29" spans="1:32" s="8" customFormat="1" x14ac:dyDescent="0.25">
      <c r="A29" s="11">
        <f t="shared" si="0"/>
        <v>26</v>
      </c>
      <c r="B29" s="12" t="s">
        <v>64</v>
      </c>
      <c r="C29" s="12" t="s">
        <v>65</v>
      </c>
      <c r="D29" s="12" t="s">
        <v>1</v>
      </c>
      <c r="E29" s="12">
        <v>34</v>
      </c>
      <c r="F29" s="12">
        <v>34</v>
      </c>
      <c r="G29" s="12">
        <v>84</v>
      </c>
      <c r="H29" s="12">
        <v>17</v>
      </c>
      <c r="I29" s="12">
        <v>28</v>
      </c>
      <c r="J29" s="12">
        <v>9</v>
      </c>
      <c r="K29" s="12">
        <v>1</v>
      </c>
      <c r="L29" s="12">
        <v>1</v>
      </c>
      <c r="M29" s="12">
        <v>38</v>
      </c>
      <c r="N29" s="12">
        <v>42</v>
      </c>
      <c r="O29" s="13">
        <f>+I29/G29*1000</f>
        <v>333.33333333333331</v>
      </c>
      <c r="P29" s="13">
        <f>+N29/G29*1000</f>
        <v>500</v>
      </c>
      <c r="Q29" s="13">
        <f>+I29+U29+V29</f>
        <v>45</v>
      </c>
      <c r="R29" s="13">
        <f>+G29+U29+V29+Y29+Z29</f>
        <v>108</v>
      </c>
      <c r="S29" s="13">
        <f>+Q29/R29*1000</f>
        <v>416.66666666666669</v>
      </c>
      <c r="T29" s="13">
        <f>+(S29/1000+P29/1000)*1000</f>
        <v>916.66666666666674</v>
      </c>
      <c r="U29" s="12">
        <v>16</v>
      </c>
      <c r="V29" s="12">
        <v>1</v>
      </c>
      <c r="W29" s="12">
        <v>8</v>
      </c>
      <c r="X29" s="12">
        <v>1</v>
      </c>
      <c r="Y29" s="12">
        <v>5</v>
      </c>
      <c r="Z29" s="12">
        <v>2</v>
      </c>
      <c r="AA29" s="12">
        <v>0</v>
      </c>
      <c r="AB29" s="12">
        <v>0</v>
      </c>
      <c r="AC29" s="12"/>
      <c r="AD29" s="11">
        <v>29</v>
      </c>
      <c r="AE29" s="12"/>
      <c r="AF29" s="12"/>
    </row>
    <row r="30" spans="1:32" s="8" customFormat="1" x14ac:dyDescent="0.25">
      <c r="A30" s="11">
        <f t="shared" si="0"/>
        <v>27</v>
      </c>
      <c r="B30" s="12" t="s">
        <v>73</v>
      </c>
      <c r="C30" s="12" t="s">
        <v>74</v>
      </c>
      <c r="D30" s="12" t="s">
        <v>5</v>
      </c>
      <c r="E30" s="12">
        <v>35</v>
      </c>
      <c r="F30" s="12">
        <v>35</v>
      </c>
      <c r="G30" s="12">
        <v>98</v>
      </c>
      <c r="H30" s="12">
        <v>19</v>
      </c>
      <c r="I30" s="12">
        <v>30</v>
      </c>
      <c r="J30" s="12">
        <v>8</v>
      </c>
      <c r="K30" s="12">
        <v>1</v>
      </c>
      <c r="L30" s="12">
        <v>3</v>
      </c>
      <c r="M30" s="12">
        <v>20</v>
      </c>
      <c r="N30" s="12">
        <v>49</v>
      </c>
      <c r="O30" s="13">
        <f>+I30/G30*1000</f>
        <v>306.12244897959187</v>
      </c>
      <c r="P30" s="13">
        <f>+N30/G30*1000</f>
        <v>500</v>
      </c>
      <c r="Q30" s="13">
        <f>+I30+U30+V30</f>
        <v>47</v>
      </c>
      <c r="R30" s="13">
        <f>+G30+U30+V30+Y30+Z30</f>
        <v>117</v>
      </c>
      <c r="S30" s="13">
        <f>+Q30/R30*1000</f>
        <v>401.70940170940173</v>
      </c>
      <c r="T30" s="13">
        <f>+(S30/1000+P30/1000)*1000</f>
        <v>901.70940170940173</v>
      </c>
      <c r="U30" s="12">
        <v>16</v>
      </c>
      <c r="V30" s="12">
        <v>1</v>
      </c>
      <c r="W30" s="12">
        <v>18</v>
      </c>
      <c r="X30" s="12">
        <v>1</v>
      </c>
      <c r="Y30" s="12">
        <v>2</v>
      </c>
      <c r="Z30" s="12">
        <v>0</v>
      </c>
      <c r="AA30" s="12">
        <v>0</v>
      </c>
      <c r="AB30" s="12">
        <v>0</v>
      </c>
      <c r="AC30" s="12"/>
      <c r="AD30" s="11">
        <v>33</v>
      </c>
      <c r="AE30" s="12"/>
      <c r="AF30" s="12"/>
    </row>
    <row r="31" spans="1:32" s="8" customFormat="1" x14ac:dyDescent="0.25">
      <c r="A31" s="11">
        <f t="shared" si="0"/>
        <v>28</v>
      </c>
      <c r="B31" s="12" t="s">
        <v>78</v>
      </c>
      <c r="C31" s="12" t="s">
        <v>57</v>
      </c>
      <c r="D31" s="12" t="s">
        <v>23</v>
      </c>
      <c r="E31" s="12">
        <v>32</v>
      </c>
      <c r="F31" s="12">
        <v>31</v>
      </c>
      <c r="G31" s="12">
        <v>93</v>
      </c>
      <c r="H31" s="12">
        <v>16</v>
      </c>
      <c r="I31" s="12">
        <v>28</v>
      </c>
      <c r="J31" s="12">
        <v>7</v>
      </c>
      <c r="K31" s="12">
        <v>3</v>
      </c>
      <c r="L31" s="12">
        <v>3</v>
      </c>
      <c r="M31" s="12">
        <v>14</v>
      </c>
      <c r="N31" s="12">
        <v>50</v>
      </c>
      <c r="O31" s="13">
        <f>+I31/G31*1000</f>
        <v>301.07526881720429</v>
      </c>
      <c r="P31" s="13">
        <f>+N31/G31*1000</f>
        <v>537.63440860215053</v>
      </c>
      <c r="Q31" s="13">
        <f>+I31+U31+V31</f>
        <v>35</v>
      </c>
      <c r="R31" s="13">
        <f>+G31+U31+V31+Y31+Z31</f>
        <v>102</v>
      </c>
      <c r="S31" s="13">
        <f>+Q31/R31*1000</f>
        <v>343.13725490196077</v>
      </c>
      <c r="T31" s="13">
        <f>+(S31/1000+P31/1000)*1000</f>
        <v>880.7716635041113</v>
      </c>
      <c r="U31" s="12">
        <v>7</v>
      </c>
      <c r="V31" s="12">
        <v>0</v>
      </c>
      <c r="W31" s="12">
        <v>22</v>
      </c>
      <c r="X31" s="12">
        <v>0</v>
      </c>
      <c r="Y31" s="12">
        <v>1</v>
      </c>
      <c r="Z31" s="12">
        <v>1</v>
      </c>
      <c r="AA31" s="12">
        <v>1</v>
      </c>
      <c r="AB31" s="12">
        <v>0</v>
      </c>
      <c r="AC31" s="12"/>
      <c r="AD31" s="11">
        <v>36</v>
      </c>
      <c r="AE31" s="12"/>
      <c r="AF31" s="12"/>
    </row>
    <row r="32" spans="1:32" s="8" customFormat="1" x14ac:dyDescent="0.25">
      <c r="A32" s="11">
        <f t="shared" si="0"/>
        <v>29</v>
      </c>
      <c r="B32" s="12" t="s">
        <v>62</v>
      </c>
      <c r="C32" s="12" t="s">
        <v>63</v>
      </c>
      <c r="D32" s="12" t="s">
        <v>2</v>
      </c>
      <c r="E32" s="12">
        <v>32</v>
      </c>
      <c r="F32" s="12">
        <v>32</v>
      </c>
      <c r="G32" s="12">
        <v>92</v>
      </c>
      <c r="H32" s="12">
        <v>14</v>
      </c>
      <c r="I32" s="12">
        <v>31</v>
      </c>
      <c r="J32" s="12">
        <v>6</v>
      </c>
      <c r="K32" s="12">
        <v>2</v>
      </c>
      <c r="L32" s="12">
        <v>2</v>
      </c>
      <c r="M32" s="12">
        <v>16</v>
      </c>
      <c r="N32" s="12">
        <v>47</v>
      </c>
      <c r="O32" s="13">
        <f>+I32/G32*1000</f>
        <v>336.95652173913044</v>
      </c>
      <c r="P32" s="13">
        <f>+N32/G32*1000</f>
        <v>510.86956521739137</v>
      </c>
      <c r="Q32" s="13">
        <f>+I32+U32+V32</f>
        <v>35</v>
      </c>
      <c r="R32" s="13">
        <f>+G32+U32+V32+Y32+Z32</f>
        <v>103</v>
      </c>
      <c r="S32" s="13">
        <f>+Q32/R32*1000</f>
        <v>339.80582524271847</v>
      </c>
      <c r="T32" s="13">
        <f>+(S32/1000+P32/1000)*1000</f>
        <v>850.67539046010984</v>
      </c>
      <c r="U32" s="12">
        <v>2</v>
      </c>
      <c r="V32" s="12">
        <v>2</v>
      </c>
      <c r="W32" s="12">
        <v>13</v>
      </c>
      <c r="X32" s="12">
        <v>0</v>
      </c>
      <c r="Y32" s="12">
        <v>3</v>
      </c>
      <c r="Z32" s="12">
        <v>4</v>
      </c>
      <c r="AA32" s="12">
        <v>2</v>
      </c>
      <c r="AB32" s="12">
        <v>0</v>
      </c>
      <c r="AC32" s="12"/>
      <c r="AD32" s="11">
        <v>27</v>
      </c>
      <c r="AE32" s="12"/>
      <c r="AF32" s="12"/>
    </row>
    <row r="33" spans="1:32" s="8" customFormat="1" x14ac:dyDescent="0.25">
      <c r="A33" s="11">
        <f t="shared" si="0"/>
        <v>30</v>
      </c>
      <c r="B33" s="12" t="s">
        <v>75</v>
      </c>
      <c r="C33" s="12" t="s">
        <v>47</v>
      </c>
      <c r="D33" s="12" t="s">
        <v>38</v>
      </c>
      <c r="E33" s="12">
        <v>36</v>
      </c>
      <c r="F33" s="12">
        <v>36</v>
      </c>
      <c r="G33" s="12">
        <v>108</v>
      </c>
      <c r="H33" s="12">
        <v>10</v>
      </c>
      <c r="I33" s="12">
        <v>33</v>
      </c>
      <c r="J33" s="12">
        <v>15</v>
      </c>
      <c r="K33" s="12">
        <v>0</v>
      </c>
      <c r="L33" s="12">
        <v>0</v>
      </c>
      <c r="M33" s="12">
        <v>25</v>
      </c>
      <c r="N33" s="12">
        <v>48</v>
      </c>
      <c r="O33" s="13">
        <f>+I33/G33*1000</f>
        <v>305.5555555555556</v>
      </c>
      <c r="P33" s="13">
        <f>+N33/G33*1000</f>
        <v>444.4444444444444</v>
      </c>
      <c r="Q33" s="13">
        <f>+I33+U33+V33</f>
        <v>47</v>
      </c>
      <c r="R33" s="13">
        <f>+G33+U33+V33+Y33+Z33</f>
        <v>126</v>
      </c>
      <c r="S33" s="13">
        <f>+Q33/R33*1000</f>
        <v>373.01587301587301</v>
      </c>
      <c r="T33" s="13">
        <f>+(S33/1000+P33/1000)*1000</f>
        <v>817.46031746031747</v>
      </c>
      <c r="U33" s="12">
        <v>11</v>
      </c>
      <c r="V33" s="12">
        <v>3</v>
      </c>
      <c r="W33" s="12">
        <v>21</v>
      </c>
      <c r="X33" s="12">
        <v>0</v>
      </c>
      <c r="Y33" s="12">
        <v>3</v>
      </c>
      <c r="Z33" s="12">
        <v>1</v>
      </c>
      <c r="AA33" s="12">
        <v>5</v>
      </c>
      <c r="AB33" s="12">
        <v>1</v>
      </c>
      <c r="AC33" s="12"/>
      <c r="AD33" s="11">
        <v>34</v>
      </c>
      <c r="AE33" s="12"/>
      <c r="AF33" s="12"/>
    </row>
    <row r="34" spans="1:32" x14ac:dyDescent="0.25">
      <c r="A34" s="14">
        <f t="shared" si="0"/>
        <v>31</v>
      </c>
      <c r="B34" s="15" t="s">
        <v>66</v>
      </c>
      <c r="C34" s="15" t="s">
        <v>67</v>
      </c>
      <c r="D34" s="15" t="s">
        <v>2</v>
      </c>
      <c r="E34" s="15">
        <v>36</v>
      </c>
      <c r="F34" s="15">
        <v>36</v>
      </c>
      <c r="G34" s="15">
        <v>102</v>
      </c>
      <c r="H34" s="15">
        <v>15</v>
      </c>
      <c r="I34" s="15">
        <v>34</v>
      </c>
      <c r="J34" s="15">
        <v>5</v>
      </c>
      <c r="K34" s="15">
        <v>0</v>
      </c>
      <c r="L34" s="15">
        <v>1</v>
      </c>
      <c r="M34" s="15">
        <v>19</v>
      </c>
      <c r="N34" s="15">
        <v>42</v>
      </c>
      <c r="O34" s="16">
        <f>+I34/G34*1000</f>
        <v>333.33333333333331</v>
      </c>
      <c r="P34" s="16">
        <f>+N34/G34*1000</f>
        <v>411.76470588235293</v>
      </c>
      <c r="Q34" s="16">
        <f>+I34+U34+V34</f>
        <v>46</v>
      </c>
      <c r="R34" s="17">
        <f>+G34+U34+V34+Y34+Z34</f>
        <v>118</v>
      </c>
      <c r="S34" s="16">
        <f>+Q34/R34*1000</f>
        <v>389.83050847457628</v>
      </c>
      <c r="T34" s="16">
        <f>+(S34/1000+P34/1000)*1000</f>
        <v>801.5952143569292</v>
      </c>
      <c r="U34" s="15">
        <v>9</v>
      </c>
      <c r="V34" s="15">
        <v>3</v>
      </c>
      <c r="W34" s="15">
        <v>18</v>
      </c>
      <c r="X34" s="15">
        <v>1</v>
      </c>
      <c r="Y34" s="15">
        <v>1</v>
      </c>
      <c r="Z34" s="15">
        <v>3</v>
      </c>
      <c r="AA34" s="15">
        <v>1</v>
      </c>
      <c r="AB34" s="15">
        <v>0</v>
      </c>
      <c r="AC34" s="15"/>
      <c r="AD34" s="14">
        <v>28</v>
      </c>
      <c r="AE34" s="15"/>
      <c r="AF34" s="15"/>
    </row>
    <row r="35" spans="1:32" x14ac:dyDescent="0.25">
      <c r="A35" s="14">
        <f t="shared" si="0"/>
        <v>32</v>
      </c>
      <c r="B35" s="15" t="s">
        <v>60</v>
      </c>
      <c r="C35" s="15" t="s">
        <v>61</v>
      </c>
      <c r="D35" s="15" t="s">
        <v>38</v>
      </c>
      <c r="E35" s="15">
        <v>32</v>
      </c>
      <c r="F35" s="15">
        <v>22</v>
      </c>
      <c r="G35" s="15">
        <v>71</v>
      </c>
      <c r="H35" s="15">
        <v>4</v>
      </c>
      <c r="I35" s="15">
        <v>24</v>
      </c>
      <c r="J35" s="15">
        <v>5</v>
      </c>
      <c r="K35" s="15">
        <v>0</v>
      </c>
      <c r="L35" s="15">
        <v>0</v>
      </c>
      <c r="M35" s="15">
        <v>14</v>
      </c>
      <c r="N35" s="15">
        <v>29</v>
      </c>
      <c r="O35" s="16">
        <f>+I35/G35*1000</f>
        <v>338.02816901408448</v>
      </c>
      <c r="P35" s="16">
        <f>+N35/G35*1000</f>
        <v>408.45070422535213</v>
      </c>
      <c r="Q35" s="16">
        <f>+I35+U35+V35</f>
        <v>30</v>
      </c>
      <c r="R35" s="17">
        <f>+G35+U35+V35+Y35+Z35</f>
        <v>78</v>
      </c>
      <c r="S35" s="16">
        <f>+Q35/R35*1000</f>
        <v>384.61538461538464</v>
      </c>
      <c r="T35" s="16">
        <f>+(S35/1000+P35/1000)*1000</f>
        <v>793.06608884073682</v>
      </c>
      <c r="U35" s="15">
        <v>3</v>
      </c>
      <c r="V35" s="15">
        <v>3</v>
      </c>
      <c r="W35" s="15">
        <v>10</v>
      </c>
      <c r="X35" s="15">
        <v>6</v>
      </c>
      <c r="Y35" s="15">
        <v>1</v>
      </c>
      <c r="Z35" s="15">
        <v>0</v>
      </c>
      <c r="AA35" s="15">
        <v>0</v>
      </c>
      <c r="AB35" s="15">
        <v>0</v>
      </c>
      <c r="AC35" s="15"/>
      <c r="AD35" s="14">
        <v>26</v>
      </c>
      <c r="AE35" s="15"/>
      <c r="AF35" s="15"/>
    </row>
    <row r="36" spans="1:32" x14ac:dyDescent="0.25">
      <c r="A36" s="14">
        <f t="shared" si="0"/>
        <v>33</v>
      </c>
      <c r="B36" s="15" t="s">
        <v>71</v>
      </c>
      <c r="C36" s="15" t="s">
        <v>72</v>
      </c>
      <c r="D36" s="15" t="s">
        <v>30</v>
      </c>
      <c r="E36" s="15">
        <v>29</v>
      </c>
      <c r="F36" s="15">
        <v>29</v>
      </c>
      <c r="G36" s="15">
        <v>71</v>
      </c>
      <c r="H36" s="15">
        <v>9</v>
      </c>
      <c r="I36" s="15">
        <v>22</v>
      </c>
      <c r="J36" s="15">
        <v>1</v>
      </c>
      <c r="K36" s="15">
        <v>2</v>
      </c>
      <c r="L36" s="15">
        <v>0</v>
      </c>
      <c r="M36" s="15">
        <v>10</v>
      </c>
      <c r="N36" s="15">
        <v>27</v>
      </c>
      <c r="O36" s="16">
        <f>+I36/G36*1000</f>
        <v>309.85915492957741</v>
      </c>
      <c r="P36" s="16">
        <f>+N36/G36*1000</f>
        <v>380.28169014084506</v>
      </c>
      <c r="Q36" s="16">
        <f>+I36+U36+V36</f>
        <v>32</v>
      </c>
      <c r="R36" s="17">
        <f>+G36+U36+V36+Y36+Z36</f>
        <v>83</v>
      </c>
      <c r="S36" s="16">
        <f>+Q36/R36*1000</f>
        <v>385.54216867469881</v>
      </c>
      <c r="T36" s="16">
        <f>+(S36/1000+P36/1000)*1000</f>
        <v>765.82385881554399</v>
      </c>
      <c r="U36" s="15">
        <v>10</v>
      </c>
      <c r="V36" s="15">
        <v>0</v>
      </c>
      <c r="W36" s="15">
        <v>13</v>
      </c>
      <c r="X36" s="15">
        <v>2</v>
      </c>
      <c r="Y36" s="15">
        <v>1</v>
      </c>
      <c r="Z36" s="15">
        <v>1</v>
      </c>
      <c r="AA36" s="15">
        <v>1</v>
      </c>
      <c r="AB36" s="15">
        <v>0</v>
      </c>
      <c r="AC36" s="15"/>
      <c r="AD36" s="14">
        <v>32</v>
      </c>
      <c r="AE36" s="15"/>
      <c r="AF36" s="15"/>
    </row>
    <row r="37" spans="1:32" x14ac:dyDescent="0.25">
      <c r="A37" s="14">
        <f t="shared" si="0"/>
        <v>34</v>
      </c>
      <c r="B37" s="15" t="s">
        <v>76</v>
      </c>
      <c r="C37" s="15" t="s">
        <v>77</v>
      </c>
      <c r="D37" s="15" t="s">
        <v>38</v>
      </c>
      <c r="E37" s="15">
        <v>34</v>
      </c>
      <c r="F37" s="15">
        <v>34</v>
      </c>
      <c r="G37" s="15">
        <v>105</v>
      </c>
      <c r="H37" s="15">
        <v>18</v>
      </c>
      <c r="I37" s="15">
        <v>32</v>
      </c>
      <c r="J37" s="15">
        <v>4</v>
      </c>
      <c r="K37" s="15">
        <v>1</v>
      </c>
      <c r="L37" s="15">
        <v>1</v>
      </c>
      <c r="M37" s="15">
        <v>18</v>
      </c>
      <c r="N37" s="15">
        <v>41</v>
      </c>
      <c r="O37" s="16">
        <f>+I37/G37*1000</f>
        <v>304.76190476190482</v>
      </c>
      <c r="P37" s="16">
        <f>+N37/G37*1000</f>
        <v>390.47619047619048</v>
      </c>
      <c r="Q37" s="16">
        <f>+I37+U37+V37</f>
        <v>44</v>
      </c>
      <c r="R37" s="17">
        <f>+G37+U37+V37+Y37+Z37</f>
        <v>122</v>
      </c>
      <c r="S37" s="16">
        <f>+Q37/R37*1000</f>
        <v>360.65573770491807</v>
      </c>
      <c r="T37" s="16">
        <f>+(S37/1000+P37/1000)*1000</f>
        <v>751.13192818110849</v>
      </c>
      <c r="U37" s="15">
        <v>11</v>
      </c>
      <c r="V37" s="15">
        <v>1</v>
      </c>
      <c r="W37" s="15">
        <v>8</v>
      </c>
      <c r="X37" s="15">
        <v>0</v>
      </c>
      <c r="Y37" s="15">
        <v>2</v>
      </c>
      <c r="Z37" s="15">
        <v>3</v>
      </c>
      <c r="AA37" s="15">
        <v>1</v>
      </c>
      <c r="AB37" s="15">
        <v>1</v>
      </c>
      <c r="AC37" s="15"/>
      <c r="AD37" s="14">
        <v>35</v>
      </c>
      <c r="AE37" s="15"/>
      <c r="AF37" s="15"/>
    </row>
    <row r="38" spans="1:32" x14ac:dyDescent="0.25">
      <c r="A38" s="14">
        <f t="shared" si="0"/>
        <v>35</v>
      </c>
      <c r="B38" s="15" t="s">
        <v>69</v>
      </c>
      <c r="C38" s="15" t="s">
        <v>70</v>
      </c>
      <c r="D38" s="15" t="s">
        <v>23</v>
      </c>
      <c r="E38" s="15">
        <v>36</v>
      </c>
      <c r="F38" s="15">
        <v>36</v>
      </c>
      <c r="G38" s="15">
        <v>109</v>
      </c>
      <c r="H38" s="15">
        <v>14</v>
      </c>
      <c r="I38" s="15">
        <v>34</v>
      </c>
      <c r="J38" s="15">
        <v>3</v>
      </c>
      <c r="K38" s="15">
        <v>1</v>
      </c>
      <c r="L38" s="15">
        <v>1</v>
      </c>
      <c r="M38" s="15">
        <v>20</v>
      </c>
      <c r="N38" s="15">
        <v>42</v>
      </c>
      <c r="O38" s="16">
        <f>+I38/G38*1000</f>
        <v>311.9266055045872</v>
      </c>
      <c r="P38" s="16">
        <f>+N38/G38*1000</f>
        <v>385.32110091743124</v>
      </c>
      <c r="Q38" s="16">
        <f>+I38+U38+V38</f>
        <v>42</v>
      </c>
      <c r="R38" s="17">
        <f>+G38+U38+V38+Y38+Z38</f>
        <v>118</v>
      </c>
      <c r="S38" s="16">
        <f>+Q38/R38*1000</f>
        <v>355.93220338983048</v>
      </c>
      <c r="T38" s="16">
        <f>+(S38/1000+P38/1000)*1000</f>
        <v>741.25330430726183</v>
      </c>
      <c r="U38" s="15">
        <v>8</v>
      </c>
      <c r="V38" s="15">
        <v>0</v>
      </c>
      <c r="W38" s="15">
        <v>17</v>
      </c>
      <c r="X38" s="15">
        <v>1</v>
      </c>
      <c r="Y38" s="15">
        <v>0</v>
      </c>
      <c r="Z38" s="15">
        <v>1</v>
      </c>
      <c r="AA38" s="15">
        <v>0</v>
      </c>
      <c r="AB38" s="15">
        <v>0</v>
      </c>
      <c r="AC38" s="15"/>
      <c r="AD38" s="14">
        <v>31</v>
      </c>
      <c r="AE38" s="15"/>
      <c r="AF38" s="15"/>
    </row>
    <row r="39" spans="1:32" x14ac:dyDescent="0.25">
      <c r="A39" s="14">
        <f t="shared" si="0"/>
        <v>36</v>
      </c>
      <c r="B39" s="15" t="s">
        <v>68</v>
      </c>
      <c r="C39" s="15" t="s">
        <v>16</v>
      </c>
      <c r="D39" s="15" t="s">
        <v>23</v>
      </c>
      <c r="E39" s="15">
        <v>30</v>
      </c>
      <c r="F39" s="15">
        <v>28</v>
      </c>
      <c r="G39" s="15">
        <v>69</v>
      </c>
      <c r="H39" s="15">
        <v>6</v>
      </c>
      <c r="I39" s="15">
        <v>22</v>
      </c>
      <c r="J39" s="15">
        <v>2</v>
      </c>
      <c r="K39" s="15">
        <v>0</v>
      </c>
      <c r="L39" s="15">
        <v>0</v>
      </c>
      <c r="M39" s="15">
        <v>12</v>
      </c>
      <c r="N39" s="15">
        <v>24</v>
      </c>
      <c r="O39" s="16">
        <f>+I39/G39*1000</f>
        <v>318.84057971014488</v>
      </c>
      <c r="P39" s="16">
        <f>+N39/G39*1000</f>
        <v>347.82608695652175</v>
      </c>
      <c r="Q39" s="16">
        <f>+I39+U39+V39</f>
        <v>30</v>
      </c>
      <c r="R39" s="17">
        <f>+G39+U39+V39+Y39+Z39</f>
        <v>81</v>
      </c>
      <c r="S39" s="16">
        <f>+Q39/R39*1000</f>
        <v>370.37037037037032</v>
      </c>
      <c r="T39" s="16">
        <f>+(S39/1000+P39/1000)*1000</f>
        <v>718.19645732689207</v>
      </c>
      <c r="U39" s="15">
        <v>7</v>
      </c>
      <c r="V39" s="15">
        <v>1</v>
      </c>
      <c r="W39" s="15">
        <v>2</v>
      </c>
      <c r="X39" s="15">
        <v>1</v>
      </c>
      <c r="Y39" s="15">
        <v>2</v>
      </c>
      <c r="Z39" s="15">
        <v>2</v>
      </c>
      <c r="AA39" s="15">
        <v>0</v>
      </c>
      <c r="AB39" s="15">
        <v>1</v>
      </c>
      <c r="AC39" s="15"/>
      <c r="AD39" s="14">
        <v>30</v>
      </c>
      <c r="AE39" s="15"/>
      <c r="AF39" s="15"/>
    </row>
    <row r="40" spans="1:32" x14ac:dyDescent="0.25">
      <c r="O40" s="2"/>
      <c r="P40" s="2"/>
      <c r="Q40" s="2"/>
      <c r="R40" s="7"/>
      <c r="S40" s="2"/>
      <c r="T40" s="2"/>
    </row>
    <row r="41" spans="1:32" x14ac:dyDescent="0.25">
      <c r="O41" s="2"/>
      <c r="P41" s="2"/>
      <c r="Q41" s="2"/>
      <c r="R41" s="7"/>
      <c r="S41" s="2"/>
      <c r="T41" s="2"/>
    </row>
    <row r="42" spans="1:32" x14ac:dyDescent="0.25">
      <c r="O42" s="2"/>
      <c r="P42" s="2"/>
      <c r="Q42" s="2"/>
      <c r="R42" s="7"/>
      <c r="S42" s="2"/>
      <c r="T42" s="2"/>
    </row>
    <row r="43" spans="1:32" x14ac:dyDescent="0.25">
      <c r="O43" s="2"/>
      <c r="P43" s="2"/>
      <c r="Q43" s="2"/>
      <c r="R43" s="7"/>
      <c r="S43" s="2"/>
      <c r="T43" s="2"/>
    </row>
    <row r="44" spans="1:32" x14ac:dyDescent="0.25">
      <c r="O44" s="2"/>
      <c r="P44" s="2"/>
      <c r="Q44" s="2"/>
      <c r="R44" s="7"/>
      <c r="S44" s="2"/>
      <c r="T44" s="2"/>
    </row>
    <row r="45" spans="1:32" x14ac:dyDescent="0.25">
      <c r="O45" s="2"/>
      <c r="P45" s="2"/>
      <c r="Q45" s="2"/>
      <c r="R45" s="7"/>
      <c r="S45" s="2"/>
      <c r="T45" s="2"/>
    </row>
    <row r="46" spans="1:32" x14ac:dyDescent="0.25">
      <c r="O46" s="2"/>
      <c r="P46" s="2"/>
      <c r="Q46" s="2"/>
      <c r="R46" s="7"/>
      <c r="S46" s="2"/>
      <c r="T46" s="2"/>
    </row>
    <row r="47" spans="1:32" x14ac:dyDescent="0.25">
      <c r="O47" s="2"/>
      <c r="P47" s="2"/>
      <c r="Q47" s="2"/>
      <c r="R47" s="7"/>
      <c r="S47" s="2"/>
      <c r="T47" s="2"/>
    </row>
    <row r="48" spans="1:32" x14ac:dyDescent="0.25">
      <c r="O48" s="2"/>
      <c r="P48" s="2"/>
      <c r="Q48" s="2"/>
      <c r="R48" s="7"/>
      <c r="S48" s="2"/>
      <c r="T48" s="2"/>
    </row>
    <row r="49" spans="15:20" x14ac:dyDescent="0.25">
      <c r="O49" s="2"/>
      <c r="P49" s="2"/>
      <c r="Q49" s="2"/>
      <c r="R49" s="7"/>
      <c r="S49" s="2"/>
      <c r="T49" s="2"/>
    </row>
    <row r="50" spans="15:20" x14ac:dyDescent="0.25">
      <c r="O50" s="2"/>
      <c r="P50" s="2"/>
      <c r="Q50" s="2"/>
      <c r="R50" s="7"/>
      <c r="S50" s="2"/>
      <c r="T50" s="2"/>
    </row>
    <row r="51" spans="15:20" x14ac:dyDescent="0.25">
      <c r="O51" s="2"/>
      <c r="P51" s="2"/>
      <c r="Q51" s="2"/>
      <c r="R51" s="7"/>
      <c r="S51" s="2"/>
      <c r="T51" s="2"/>
    </row>
    <row r="52" spans="15:20" x14ac:dyDescent="0.25">
      <c r="O52" s="2"/>
      <c r="P52" s="2"/>
      <c r="Q52" s="2"/>
      <c r="R52" s="7"/>
      <c r="S52" s="2"/>
      <c r="T52" s="2"/>
    </row>
    <row r="53" spans="15:20" x14ac:dyDescent="0.25">
      <c r="O53" s="2"/>
      <c r="P53" s="2"/>
      <c r="Q53" s="2"/>
      <c r="R53" s="7"/>
      <c r="S53" s="2"/>
      <c r="T53" s="2"/>
    </row>
  </sheetData>
  <sortState ref="A4:AD39">
    <sortCondition descending="1" ref="T4:T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AVG</vt:lpstr>
      <vt:lpstr>OPB</vt:lpstr>
      <vt:lpstr>OPS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2026-05-22T16:07:44Z</dcterms:modified>
</cp:coreProperties>
</file>